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3140" activeTab="0"/>
  </bookViews>
  <sheets>
    <sheet name="ร่าง" sheetId="1" r:id="rId1"/>
  </sheets>
  <definedNames>
    <definedName name="_xlnm.Print_Area" localSheetId="0">'ร่าง'!$A$1:$K$126</definedName>
    <definedName name="_xlnm.Print_Titles" localSheetId="0">'ร่าง'!$1:$4</definedName>
  </definedNames>
  <calcPr fullCalcOnLoad="1"/>
</workbook>
</file>

<file path=xl/sharedStrings.xml><?xml version="1.0" encoding="utf-8"?>
<sst xmlns="http://schemas.openxmlformats.org/spreadsheetml/2006/main" count="697" uniqueCount="259">
  <si>
    <t>ลำดับ</t>
  </si>
  <si>
    <t>เป้าหมาย/ ตัวชี้วัด</t>
  </si>
  <si>
    <t>โครงการ/กิจกรรมสำคัญ</t>
  </si>
  <si>
    <t>กลุ่มเป้าหมาย</t>
  </si>
  <si>
    <t>ไตรมาส 1</t>
  </si>
  <si>
    <t>ไตรมาส 2</t>
  </si>
  <si>
    <t>ไตรมาส 3</t>
  </si>
  <si>
    <t>ไตรมาส 4</t>
  </si>
  <si>
    <t>หน่วยดำเนินการ</t>
  </si>
  <si>
    <t>ด้านเศรษฐกิจ (Economy)</t>
  </si>
  <si>
    <t>งบประมาณ 
(บาท)</t>
  </si>
  <si>
    <t>ด้านสังคม (Social)</t>
  </si>
  <si>
    <t>ด้านความมั่นคง (Security)</t>
  </si>
  <si>
    <t>ด้านสิ่งแวดล้อม (Environment)</t>
  </si>
  <si>
    <t>งบจังหวัด</t>
  </si>
  <si>
    <t>แหล่งของ
งบประมาณ</t>
  </si>
  <si>
    <t>1.3) การส่งเสริมการท่องเที่ยว (3 ธ.)</t>
  </si>
  <si>
    <t>(ร่าง)  แผนปฏิบัติการเร่งรัด (Quick Win) ขับเคลื่อนยุทธศาสตร์การพัฒนาจังหวัดหนองบัวลำภู สู่ "เมืองน่าอยู่  น่าเที่ยว"</t>
  </si>
  <si>
    <t>ประจำปีงบประมาณ พ.ศ. 2564</t>
  </si>
  <si>
    <t>ห้วงเวลาดำเนินการ (ปี งป.)</t>
  </si>
  <si>
    <t>2.1) การพัฒนาหลักสูตรการเรียนการสอน</t>
  </si>
  <si>
    <t>2.2) การพัฒนาครูผู้สอน</t>
  </si>
  <si>
    <t>2.3) การให้ความรู้ผู้ปกครองในการอบรม เลี้ยงดู</t>
  </si>
  <si>
    <t>2.4) การส่งเสริมพัฒนาการเด็กให้เหมาะสมกับวัย</t>
  </si>
  <si>
    <t>3.1) การป้องกันปราบปรามยาเสพติด/อาชญากรรม</t>
  </si>
  <si>
    <t>3.2) การป้องกันอุบัติเหตุทางถนน</t>
  </si>
  <si>
    <t>3.3) การปรับปรุงถนน/จุดเสี่ยง</t>
  </si>
  <si>
    <t xml:space="preserve">4.1) ส่งเสริมมาตรการ 3R/ คัดแยก กำจัดขยะถูกวิธี </t>
  </si>
  <si>
    <t>4.2) ส่งเสริม ลด ละ เลิก การใช้สารเคมีทางการเกษตร</t>
  </si>
  <si>
    <t>4.3) การเพิ่มพื้นที่เกษตรปลอดภัย สู่เกษตรอินทรีย์</t>
  </si>
  <si>
    <t>/</t>
  </si>
  <si>
    <t>1.2) การส่งเสริมผลิตภัณฑ์ชุมชน / OTOP</t>
  </si>
  <si>
    <t>1.1) การส่งเสริมภาคการเกษตร</t>
  </si>
  <si>
    <t xml:space="preserve"> - GPP เพิ่มขึ้น 4.5%
 - รายได้เฉลี่ย เพิ่มขึ้น 4%
 - รายได้จากการท่องเที่ยว
   เพิ่มขึ้น 10%</t>
  </si>
  <si>
    <t>งบ สป.กส.</t>
  </si>
  <si>
    <t>งบกลุ่มจังหวัด</t>
  </si>
  <si>
    <t>35 ผลิตภัณฑ์</t>
  </si>
  <si>
    <t>สปอ.</t>
  </si>
  <si>
    <t>เกษตรกร 30 ราย / 4 ผลิตภัณฑ์</t>
  </si>
  <si>
    <t>งบ สป.วธ.</t>
  </si>
  <si>
    <t>อำเภอ 6 อำเภอ</t>
  </si>
  <si>
    <t>งบ สป.พณ.</t>
  </si>
  <si>
    <t xml:space="preserve"> (2) จัดทำแผนพัฒนาการศึกษาจังหวัดหนองบัวลำภู
  - ประชุมเชิงปฏิบัติการจัดทำแผนพัฒนาศึกษาจังหวัดหนองบัวลำภู (พ.ศ. 2566-2570)</t>
  </si>
  <si>
    <t>งบ สป.ศธ.</t>
  </si>
  <si>
    <t>กปถ.</t>
  </si>
  <si>
    <t>แขวงทางหลวงหนองบัวลำภู</t>
  </si>
  <si>
    <t>สป.รง.</t>
  </si>
  <si>
    <t>แรงงาน 674 คน</t>
  </si>
  <si>
    <t>สถานประกอบการ 27 แห่ง</t>
  </si>
  <si>
    <t>กรมคุมประพฤติ</t>
  </si>
  <si>
    <t xml:space="preserve"> (1) ส่งเสริมระบบวนเกษตร
  - พัฒนาองค์ความรู้ สนับสนุนปัจจัยการผลิตส่งเสริมให้เกษตรกรปรับเปลี่ยนการผลิตสู่ระบบวนเกษตร</t>
  </si>
  <si>
    <t>ส.ป.ก.</t>
  </si>
  <si>
    <t xml:space="preserve"> (2) ส่เงสริมพัฒนาเกษตรทฤษฎีใหม่ในเขตปฏิรูปที่ดิน
  - พัฒนาองค์ความรู้ด้านการรวมกลุ่มเกษตรทฤษฎีใหม่/สนับสนุนปัจจัยการผลิต</t>
  </si>
  <si>
    <t xml:space="preserve"> (3) ส่งเสริมเกษตรอินทรีย์ในเขตปฏิรูปที่ดิน
  - พัฒนาองค์ความรู้ อาชีพและส่งเสริมมาตรฐานการผลิต พัฒนาระบบตลาดและสร้างเครือข่ายเกษตรอินทรีย์</t>
  </si>
  <si>
    <t>กองทุนพัฒนายางพารา</t>
  </si>
  <si>
    <t>การยางแห่งประเทศไทย จังหวัดหนองบัวลำภู</t>
  </si>
  <si>
    <t>เกษตรกร 60 ราย</t>
  </si>
  <si>
    <t>กลุ่มเกษตรกร 
48 กลุ่ม</t>
  </si>
  <si>
    <t>สนง.เกษตรและสหกรณ์จังหวัดหนองบัวลำภู</t>
  </si>
  <si>
    <t>สนง.เกษตรจังหวัดหนองบัวลำภู</t>
  </si>
  <si>
    <t>สนง.ปศุสัตว์จังหวัดหนองบัวลำภู</t>
  </si>
  <si>
    <t>สนง.พลังงานจังหวัดหนองบัวลำภู</t>
  </si>
  <si>
    <t>สนง.พัฒนาชุมชนจังหวัดหนองบัวลำภู</t>
  </si>
  <si>
    <t>สนง.อุตสาหกรรมจังหวัดหนองบัวลำภู</t>
  </si>
  <si>
    <t>สนง.พาณิชย์จังหวัดหนองบัวลำภู</t>
  </si>
  <si>
    <t>สนง.โยธาธิการและผังเมืองจังหวัดหนองบัวลำภู</t>
  </si>
  <si>
    <t>สนง.วัฒนธรรมจังหวัดหนองบัวลำภู</t>
  </si>
  <si>
    <t>สนง.ศึกษาธิการจังหวัดหนองบัวลำภู</t>
  </si>
  <si>
    <t>สนง.แรงงานจังหวัดหนองบัวลำภู</t>
  </si>
  <si>
    <t>สนง.ขนส่งจังหวัดหนองบัวลำภู</t>
  </si>
  <si>
    <t>สนง.ป้องกันและบรรเทา
สาธารณภัยจังหวัดหนองบัวลำภู</t>
  </si>
  <si>
    <t>สนง.คุมประพฤติจังหวัดหนองบัวลำภู</t>
  </si>
  <si>
    <t>สนง.ทรัพยากรธรรมชาติและสิ่งแวดล้อมจังหวัดหนองบัวลำภู</t>
  </si>
  <si>
    <t>สนง.สาธารณสุขจังหวัดหนองบัวลำภู</t>
  </si>
  <si>
    <t>สนง.ปฏิรูปที่ดินจังหวัดหนองบัวลำภู</t>
  </si>
  <si>
    <t xml:space="preserve"> (1) พัฒนาระบบเฝ้าระวังป้องกันตนเองเพื่อลดผลกระทบจากสารเคมีทางการเกษตร
  - สำรวจ จัดเก็บ วิเคราะห์การใช้สารเคมี และจัดเวทีแลกเปลี่ยนเรียนรู้แนวทางการเฝ้าระวังป้องกันตนเอง</t>
  </si>
  <si>
    <t>ประชาชน 200 คน</t>
  </si>
  <si>
    <t>กลุ่มทอผ้าที่มีศักยภาพ 10 กลุ่ม</t>
  </si>
  <si>
    <t>กลุ่มวิสาหกิจชุมชน 5 แห่ง</t>
  </si>
  <si>
    <t>ครูศพด. ครูสพฐ.และอสม. 900 คน</t>
  </si>
  <si>
    <t>ผู้ปกครอง ครู และนัดเรียนปฐมวัย 3,000 คน</t>
  </si>
  <si>
    <t>อยู่ระหว่างจัดสรร งปม.</t>
  </si>
  <si>
    <t>-</t>
  </si>
  <si>
    <t>กลุ่ม OTOP 
200 กลุ่ม</t>
  </si>
  <si>
    <t>เกษตรกร 300 ราย</t>
  </si>
  <si>
    <t xml:space="preserve"> (1) พัฒนาเกษตรแบบผสมผสานบูรณาการทุกมิติ
  - ให้ความรู้เกษตรกรและสนับสนุนปัจจัยการผลิต</t>
  </si>
  <si>
    <t xml:space="preserve"> (2) พัฒนาองค์ความรู้และการจัดการข้อมูลการผลิต
  - ให้ความรู้เกษตรกรและสนับสนุนปัจจัยการผลิต</t>
  </si>
  <si>
    <t>เกษตรกร 200 ราย</t>
  </si>
  <si>
    <t>เกษตรกร 100 ราย</t>
  </si>
  <si>
    <t xml:space="preserve">เกษตรกร 50 ราย </t>
  </si>
  <si>
    <t>เงินอุดหนุนเฉพาะกิจ</t>
  </si>
  <si>
    <t xml:space="preserve"> (2) สนับสนุนชุดอุปกรณ์สำหรับห้องเรียนคุณภาพ
แห่งการเรียนรู้ด้านสื่อเทคโนโลยีสารสนเทศ DLTV</t>
  </si>
  <si>
    <t>อปท. 68 แห่ง</t>
  </si>
  <si>
    <t>ศพด.  3 แห่ง</t>
  </si>
  <si>
    <t xml:space="preserve"> อปท. 14 แห่ง</t>
  </si>
  <si>
    <t xml:space="preserve"> (3) ส่งเสริมการเรียนรู้เด็กปฐมวัย ท้องถิ่นไทยผ่าน
การเล่น (สนามเด็กเล่นสร้างปัญญา)
  - ก่อสร้างสนามเด็กเล่น ศูนย์พัฒนาเด็กเล็ก </t>
  </si>
  <si>
    <t xml:space="preserve"> (1) ก่อสร้างอาคารศูนย์พัฒนาเด็กเล็ก
   -  ก่อสร้างอาคาร ขนาดไม่เกิน 50 คน จำนวน 2 แห่ง/ขนาด 51-80 คน จำนวน 1 แห่ง</t>
  </si>
  <si>
    <t>อปท. 2 แห่ง</t>
  </si>
  <si>
    <t>งบอุดหนุนเฉพาะกิจ</t>
  </si>
  <si>
    <t>กรมการปกครอง</t>
  </si>
  <si>
    <t>ผู้เสพยา 300 คน</t>
  </si>
  <si>
    <t>ป.ป.ส.</t>
  </si>
  <si>
    <t>ผู้บำบัด 204 คน</t>
  </si>
  <si>
    <t xml:space="preserve"> (4) ส่งเสริมและสนับสนุนการปลูกพืชให้เหมาะสมกับพื้นที่
  - เลือกปลูกพืชให้เหมาะสมกับพื้นที่ (ปลูกยางพันธุ์ดี/
ไม้เศรษฐกิจ/เกษตรผสมผสาน) สนับสนุนเกษตรกร 16,000 บาท/ไร่</t>
  </si>
  <si>
    <t>3 ฟาร์ม</t>
  </si>
  <si>
    <t>กรมปศุสัตว์</t>
  </si>
  <si>
    <t>3 แห่ง</t>
  </si>
  <si>
    <t>4 แห่ง</t>
  </si>
  <si>
    <t>12 ราย</t>
  </si>
  <si>
    <t>33 ราย</t>
  </si>
  <si>
    <t>2 ชุมชน</t>
  </si>
  <si>
    <t>20 ผลิตภัณฑ์</t>
  </si>
  <si>
    <t xml:space="preserve"> 6 ครัวเรือน</t>
  </si>
  <si>
    <t>กรมการพัฒนาชุมชน</t>
  </si>
  <si>
    <t>25 เครื่อง</t>
  </si>
  <si>
    <t xml:space="preserve"> (4) ส่งเสริมพัฒนาศักยภาพของอุตสาหกรรมในภูมิภาค
  - จัดฝึกอบรมกลุ่มวิสาหกิจชุมชนเพื่อยกระดับความรู้
สู่มาตรฐาน</t>
  </si>
  <si>
    <t xml:space="preserve"> (5) พัฒนาผลิตภัณฑ์และบรรจุภัณฑ์ต้นแบบ 
ด้วย MINI ITC
  - ฝึกอบรมกลุ่มเกษตรกร และพัฒนาผลิตภัณฑืและบรรจุภัณฑ์ต้นแบบ ด้วย MINI ICT</t>
  </si>
  <si>
    <t>687 หมู่บ้าน</t>
  </si>
  <si>
    <t>เกษตรกร 1,500 ราย</t>
  </si>
  <si>
    <t xml:space="preserve">งบกลาง </t>
  </si>
  <si>
    <t>สนง.เกษตรจังวหัดหนองบัวลำภู และ สนง.พลังงานจังหวัดหนองบัวลำภู</t>
  </si>
  <si>
    <t>สป.ทส.</t>
  </si>
  <si>
    <t>งบกรมส่งเสริมการเกษตร</t>
  </si>
  <si>
    <t>รวมทั้ง 4 ด้าน</t>
  </si>
  <si>
    <t>องค์กรปกครองส่วนท้องถิ่นในพื้นที่</t>
  </si>
  <si>
    <t>สนง.พัฒนาชุมชนจังหวัดฯ เจ้าภาพบูรณาการ</t>
  </si>
  <si>
    <t xml:space="preserve"> (1) ขับเคลื่อนการยกระดับคุณภาพการศึกษาและประสิทธิภาพการศึกษาจังหวัด ผ่านกลไก กศจ.</t>
  </si>
  <si>
    <t>สนง.เกษตรจังหวัดฯ 
เจ้าภาพบูรณาการ</t>
  </si>
  <si>
    <t>สนง.ศึกษาธิการจังหวัดฯ 
เจ้าภาพบูรณาการ</t>
  </si>
  <si>
    <t>สนง.ป้องกันและบรรเทา
สาธารณภัยจังหวัดฯ 
เจ้าภาพบูรณาการ</t>
  </si>
  <si>
    <t>สนง.ทรัพยากรธรรมชาติและ
สิ่งแวดล้อมจังหวัดฯ 
เจ้าภาพบูรณาการ</t>
  </si>
  <si>
    <t>ที่ทำการปกครองจังหวัดฯ เจ้าภาพบูรณาการ</t>
  </si>
  <si>
    <t>สนง.สาธารณสุขจังหวัดฯ 
เจ้าภาพบูรณาการ</t>
  </si>
  <si>
    <t>สนง.ท่องเที่ยวและกีฬาจังหวัดฯ ร่วมกับ สนง.วัฒนธรรมจังหวัดฯ 
เจ้าภาพบูรณาการ</t>
  </si>
  <si>
    <t>สนง.เกษตรจังวหัดหนองบัวลำภู</t>
  </si>
  <si>
    <t>1 ตู้</t>
  </si>
  <si>
    <t>สถานีพัฒนาที่ดินจังหวัดหนองบัวลำภู</t>
  </si>
  <si>
    <t>งบกรมพัฒนาที่ดิน</t>
  </si>
  <si>
    <t xml:space="preserve">โครงการชลประทานหนองบัวลำภู / สนง.จัดรูปที่ดินและจัดระบบน้ำเพื่อเกษตรกรรมที่ 9 </t>
  </si>
  <si>
    <t>10 แห่ง</t>
  </si>
  <si>
    <t>งบกรมการพัฒนาชุมชน</t>
  </si>
  <si>
    <t>ผู้ผลิต 3 กลุ่ม</t>
  </si>
  <si>
    <t xml:space="preserve"> (7) เปิดพื้นที่สร้างสรรค์สู่การท่องที่ยวเชิงวัฒนธรรม
วิถีลุ่มภู
  - จัดการแสดง แสง สี เสียง ในงานสักการะสมเด็จ
พระนเรศวรมหาราช-กาชาดหนองบัวลำภู</t>
  </si>
  <si>
    <t xml:space="preserve"> (8) พัฒนายกระดับประเพณีวัฒนธรรมเพื่อส่งเสริมการท่องเที่ยววิถีลุ่มภู
  - จัดแสดงภูมิปัญญาวิถีชีวิตเพื่อส่งเสริมการท่องเที่ยววิถีลุ่มภูในพื้นที่</t>
  </si>
  <si>
    <t xml:space="preserve"> (9) สนับสนุนการท่องเที่ยว งานสักการะสมเด็จพระนเรศวรมหาราช</t>
  </si>
  <si>
    <t>ประชาชน 6 อำเภอ</t>
  </si>
  <si>
    <t>งบกรม
การท่องเที่ยว</t>
  </si>
  <si>
    <t>สนง.การท่องเที่ยวและกีฬาจังหวัดหนองบัวลำภู</t>
  </si>
  <si>
    <t xml:space="preserve"> (10) สนับสนุนการท่องเที่ยว งานประเพณีเที่ยวหอยหิน กินลำไย ไหว้หลวงปู่ขาว</t>
  </si>
  <si>
    <t xml:space="preserve"> (11) สนับสนุนการท่องเที่ยว งานประเพณีบุญบั้งไฟ อำเภอศรีบุญเรือง</t>
  </si>
  <si>
    <t xml:space="preserve"> (12) สนับสนุนการท่องเที่ยว งานประเพณีสรงกู่บูชาไฟ อำเภอนากลาง</t>
  </si>
  <si>
    <t xml:space="preserve"> (13) สนับสนุนการท่องเที่ยว งานประเพณีแข่งเรือยาว อำเภอโนนสัง</t>
  </si>
  <si>
    <t xml:space="preserve"> (14) สนับสนุนการท่องเที่ยว งานประเพณีบุญข้าวจี่ยักษ์ อำเภอสุวรรณคูหา</t>
  </si>
  <si>
    <t xml:space="preserve"> (15) สนับสนุนการท่องเที่ยว งานประเพณีขึ้นเขาไหว้พระ
ถ้ำเอราวัณ อำเภอนาวัง</t>
  </si>
  <si>
    <t>พื้นที่ 6 อำเภอ</t>
  </si>
  <si>
    <t>ประชาชนนักท่องเที่ยว 
30,000 คน</t>
  </si>
  <si>
    <t xml:space="preserve"> - O-Net ทุกระดับไม่ต่ำกว่าเกณฑ์มาตรฐาน
</t>
  </si>
  <si>
    <t xml:space="preserve">  - IQ นักเรียนชั้น ป.1 
ไม่ต่ำกว่าเกณฑ์มาตรฐาน</t>
  </si>
  <si>
    <t>120 ราย
1,200 ไร่</t>
  </si>
  <si>
    <t>50 ราย</t>
  </si>
  <si>
    <t>234 ไร่
72 ราย</t>
  </si>
  <si>
    <t xml:space="preserve"> (2) ส่งเสริมการหยุดเผาในพื้นที่เกษตร</t>
  </si>
  <si>
    <t>1 แห่ง</t>
  </si>
  <si>
    <t>อยู่ระหว่าง
จัดสรร งปม.</t>
  </si>
  <si>
    <t>กรมทางหลวง</t>
  </si>
  <si>
    <t>กรมทางหลวงชนบท</t>
  </si>
  <si>
    <t>แขวงทางหลวงชนบทหนองบัวลำภู</t>
  </si>
  <si>
    <t>งบกรมทางหลวง</t>
  </si>
  <si>
    <t>งบกรมทางหลวงชนบท</t>
  </si>
  <si>
    <t>25.243 กม.</t>
  </si>
  <si>
    <t xml:space="preserve"> - พื้นที่เกษตรปลอดภัยเพิ่มขึ้น 3,000 ไร่</t>
  </si>
  <si>
    <t>อปท. 50 แห่ง</t>
  </si>
  <si>
    <t>3 ชุมชน</t>
  </si>
  <si>
    <t xml:space="preserve"> (1) สร้างการรับรู้ส่งเสริมทักษะผู้ปกครองเพื่อพัฒนาการเรียนรู้เด็กปฐมวัย 
 - จัดกิจกรรมสร้างการรับรู้แกผู้ปกครอง ครู และเด็กปฐมวัยที่มีพัฒนาการล่าช้า</t>
  </si>
  <si>
    <t xml:space="preserve"> (1) เสริมสร้างศักยภาพครูผู้สอน/อสม. (ครู ก.) ในการประเมิน คัดกรองพัฒนาการเด็กปฐมวัย</t>
  </si>
  <si>
    <t xml:space="preserve"> (4) ส่งเสริมการเกษตรเพื่ออาหารกลางวันในโรงเรียน
 - ส่งเสริมการเลี้ยงไก่ไข่</t>
  </si>
  <si>
    <t>โรงเรียนอาหารกลางวัน 30 โรง</t>
  </si>
  <si>
    <t xml:space="preserve"> (3) การพัฒนาเกษตรกร
  - พัฒนาเครือข่ายส่งเสริมเกษตรกร (อาสาสมัครเกษตร) </t>
  </si>
  <si>
    <t xml:space="preserve"> (4) ขึ้นทะเบียนและปรับปรุงทะเบียนเกษตรกร</t>
  </si>
  <si>
    <t xml:space="preserve"> (5) สร้างความเข้มแข็งกลุ่มการผลิตด้านการเกษตร
  - ส่งเสริมและพัฒนากลุ่มส่งเสริมอาชีพการเกษตร/กลุ่มแม่บ้านเกษตรกร/กลุ่มยุวเกษตรกร</t>
  </si>
  <si>
    <t xml:space="preserve"> (6) ศูนย์เรียนรู้การเพิ่มประสิทธิภาพการผลิตสินค้าเกษตร
  - พัฒนาศักยภาพของ  ศพก. และศูนย์เครือข่าย</t>
  </si>
  <si>
    <t xml:space="preserve"> (7) พัฒนาเกษตรกรปราดเปรื่อง (Smart Famer)
  - พัฒนาเกษตรกรปราดเปรื่องและเกษตรกรรุ่นใหม่ (Smart Famer &amp; Young Smart Famer)</t>
  </si>
  <si>
    <t xml:space="preserve"> (8) เพิ่มประสิทธิภาพการใช้น้ำในระดับไร่นา</t>
  </si>
  <si>
    <t xml:space="preserve"> (9) ก่อสร้างแหล่งน้ำในไร่นานอกเขตชลประทาน</t>
  </si>
  <si>
    <t xml:space="preserve"> (10) พัฒนาแหล่งน้ำเพื่อการเกษตร
  - ขุดสระกักเก็บน้ำ (หลุมขนมครก) / ขุดลอกแหล่งน้ำพร้อมอาคารประกอบ / ก่อสร้างระบบส่งน้ำ</t>
  </si>
  <si>
    <t xml:space="preserve"> (11) พัฒนาพื้นที่ต้นแบบการพัฒนาคุณภาพชีวิตตามหลักทฤษฏีใหม่ประยุกต์สู่ “โคก หนอง นา โมเดล”
  - พัฒนาครัวเรือนต้นให้เป็นต้นแบบการพัฒนาคุณภาพชีวิตตามแนวทาง โคก หนอง นา โมเดล</t>
  </si>
  <si>
    <t xml:space="preserve"> (12) โครงการ 1 ตำบล 1 กลุ่มเกษตรทฤษฎีใหม่
  - พัฒนาอาชีพเกษตรกรตามหลักเกษตรทฤษฎีใหม่ และส่งเสริมการจ้างงาน</t>
  </si>
  <si>
    <t xml:space="preserve"> (13) ส่งเสริมการเพาะปลูกราชินีข้าวเหนียวแบบครบวงจร
  - ให้ความรู้ระบบการผลิตข้าวคุณภาพดี ส่งเสริมราชินีข้าวเหนียวแปลงใหญ่ สนับสนุนปัจจัยการผลิต และส่งเสริมการแปรรูปผลิตภัณฑ์จากข้าว</t>
  </si>
  <si>
    <t xml:space="preserve"> (14) ส่งเสริมการผลิตเกษตรปลอดภัยโดยโรงเรือน
คัดกรองแสง 
  - สนับสนุนโรงเรือนคัดกรองแสง 48 โรงเรือน</t>
  </si>
  <si>
    <t xml:space="preserve"> (15) เพิ่มประสิทธิภาพการผลิตข้าวปลอดภัย
  - สนับสนุนเมล็ดพันธุ์ข้าว เพิ่มประสิทธิภาพการผลิตข้าวด้วยกระบวนการโรงเรียนเกษตรกร และจัดแสดงผลิตภัณฑ์และผลผลิตจากข้าว</t>
  </si>
  <si>
    <t xml:space="preserve"> (16) ยกระดับมาตรฐานการผลิตไม้ผลปลอดภัย 
  - ส่งเสริมนวัตกรรมการป้องกันกำจัดศัตรูพืชไม้ผล 
ตามระบบ IPM</t>
  </si>
  <si>
    <t xml:space="preserve"> (17) พัฒนาการผลิตและคุณภาพผักปลอดภัยครบวงจร 
  - ส่งเสริมการผลิตผักปลอดภัย/แปลงเรียนรู้/การใช้สาร
ชีวภัณฑ์ และตลาดสินค้าเกษตรปลอดภัย</t>
  </si>
  <si>
    <t xml:space="preserve"> (18) เพิ่มประสิทธิภาพการบริหารจัดการด้านเกษตรและสหกรณ์
</t>
  </si>
  <si>
    <t xml:space="preserve"> (19) ส่งเสริมการใช้เครื่องจักรกลการเกษตรทดแทน
  - สร้างช่างเกษตรท้องถิ่นประจำแปลงใหญ่</t>
  </si>
  <si>
    <t xml:space="preserve"> (20) พัฒนาคุณภาพสินค้าเกษตรสู่มาตรฐาน</t>
  </si>
  <si>
    <t xml:space="preserve"> (21) ส่งเสริมการอารักขาพืชเพื่อเพิ่มประสิทธิภาพการผลิตสินค้าเกษตร
</t>
  </si>
  <si>
    <t xml:space="preserve"> (22) พัฒนาการผลิตเกษตรอินทรีย์</t>
  </si>
  <si>
    <t xml:space="preserve"> (23) ส่งเสริมการเกษตรแบบแปลงใหญ่</t>
  </si>
  <si>
    <t xml:space="preserve"> (24) เพิ่มประสิทธิภาพการผลิตสินค้าเกษตร</t>
  </si>
  <si>
    <t xml:space="preserve"> (25) พัฒนาขีดความสามารถในการแข่งขันสินค้าเกษตร
แปรรูป</t>
  </si>
  <si>
    <t xml:space="preserve"> (26) ส่งเสริมการเลี้ยงไก่พื้นเมืองคุณภาพ
  - อบรมให้ความรู้การเลี้ยงไก่พื้นเมือง ส่งเสริมการเพาะพันธุ์ไก่พร้อมสนับสนุนยาเวชภัณฑ์ และการแปรรูปอาหารจากไก่พื้นเมือง</t>
  </si>
  <si>
    <t xml:space="preserve"> (27) ตรวจรับรองมาตรฐานฟาร์ม</t>
  </si>
  <si>
    <t xml:space="preserve"> (28) ตรวจรับรองเนื้อสัตว์ปลอดภัยใส่ใจผู้บริโภค 
(ปศุสัตว์ OK)</t>
  </si>
  <si>
    <t xml:space="preserve"> (29) ไข่สดปลอดภัยใส่ใจผู้บริโภค (ไข่ OK)</t>
  </si>
  <si>
    <t xml:space="preserve"> (30) ตู้ฟักไข่อัตโนมัติ ขนาด 500 ฟอง</t>
  </si>
  <si>
    <t xml:space="preserve"> (31) พัฒนาเครือข่ายการผลิตและการตลาดแพะ</t>
  </si>
  <si>
    <t xml:space="preserve"> (32) พัฒนาการเลี้ยงสุกรชีวภาพ</t>
  </si>
  <si>
    <t xml:space="preserve"> (33) ส่งเสริมการแปรรูปสินค้าและผลิตภัณฑ์
เพื่อเพิ่มมูลค่า
  - สนับสนุนโรงอบแห้ง จำนวน 5 โรงอบ</t>
  </si>
  <si>
    <t xml:space="preserve"> (34) โครงการปลูกข้าวโพดหวานร่วมภาครัฐ-เอกชน
  - ติดตั้งระบบสูบน้ำพลังงานแสงอาทิตย์ พร้อมระบบกระจายน้ำ จำนวน 18 แห่ง และสนับสนุนวัสดุการเกษตร (เมล็ดพันธุ์ข้าวโพด/ปุ๋ย)</t>
  </si>
  <si>
    <t xml:space="preserve"> (35) ตลาดเกษตรกร</t>
  </si>
  <si>
    <t xml:space="preserve"> (36) จัดทำสารคดีอาหารเกษตรปลอดภัย
  - จัดทำสารคดีอาหารเกษตรปลอดภัย "จากท้องนา
สู่พาข้าว" (From Farm to Table) จำนวน 4 ตอน</t>
  </si>
  <si>
    <t xml:space="preserve"> (1) ส่งเสริมการแปรรูปเพื่อเพิ่มมูลค่า
  - เก็บข้อมูลผลิตภัณฑ์ สนับสนุนวัสดุและบรรจุภัณฑ์ต้นแบบสำหรับต่อยอดผลิตภัณฑ์ และส่งเสริมตลาดออนไลน์</t>
  </si>
  <si>
    <t xml:space="preserve"> (2) ส่งเสริมผลิตภัณฑ์ภูมิปัญญาผ้าไทย
  - จัดซื้อจักรอุตสาหกรรม </t>
  </si>
  <si>
    <t xml:space="preserve"> (3) พัฒนาผลิตภัณฑ์สินค้าชุมชน
  - พัฒนายกระดับผลิตภัณฑ์ชุมชน ส่งเสริมกระบวนการเครือข่ายองค์ความรู้ ส่งเสริมผลิตภัณฑ์ภูมิปัญญาผ้าไทย</t>
  </si>
  <si>
    <t xml:space="preserve"> (6) ส่งเสริมและพัฒนาวิสาหกิจชุมชน</t>
  </si>
  <si>
    <t xml:space="preserve"> (7) การดำเนินงานเกี่ยวกับมาตรฐานผลิตภัณฑ์ชุมชน
  - ออกใบรับรอง มผช. ให้กับกลุ่มวิสาหกิจชุมชน
ที่ผ่านเกณฑ์</t>
  </si>
  <si>
    <t xml:space="preserve"> (8) แพรพรรณลุ่มภู สู่สากล EPISODE 4
  - จัดทำผ้าอัตลักษณ์และแปรรูปเครื่องแต่งกาย ของใช้ ของที่ระลึก และจัดแสดงและจำหน่ายผลิตภัณฑ์จากผ้าทอ
รวม 2 ครั้ง (ในจังหวัด 1 ครั้ง ในภูมิภาค 1 ครั้ง)</t>
  </si>
  <si>
    <t xml:space="preserve"> (9) กระตุ้นและเชื่อมโยงการซื้อขายสินค้าและบริการ
  - จัดกิจกรรมกระตุ้นเศรษฐกิจ แสดงศิลปวัฒนธรรม ณ ตลาดต้องชม ตลาดลานค้าชุมชนห้วยเดื่อ ประจำปี 2564</t>
  </si>
  <si>
    <t xml:space="preserve"> (1) ก่อสร้างทางเดินชมธรรมชาติยกระดับ (Skywalk) 
ภูแอ่น ช่องเขาขาด อำเภอโนนสัง 
  - ก่อสร้าง Skywalk และสิ่งอำนวยความสะดวกพร้อมปรับปรุงภูมิทัศน์</t>
  </si>
  <si>
    <t xml:space="preserve"> (2) หมู่บ้านท่องเที่ยวชุมชนรวมประชารัฐ SE 
  - เส้นทางโนนสัง / SK Walk / ท่าศิลา / ตาดไฮ</t>
  </si>
  <si>
    <t xml:space="preserve"> (3) หมู่บ้านท่องเที่ยวเชิงวัฒนธรรม (D-hope) 
  - บ้านห้วยเดื่อ อ.เมือง / บ้านโนนศิลา อ.โนนสัง
</t>
  </si>
  <si>
    <t xml:space="preserve"> (4) การพัฒนาชุมชนคุณธรรมน้อมนำหลักปรัชญาเศรษฐกิจพอเพียงขับเคลื่อนด้วยพลังบวร พัฒนาสู่ชุมชนคุณธรรม บวร On Tour </t>
  </si>
  <si>
    <t xml:space="preserve"> (5) พัฒนาและต่อยอดผลิตภัณฑ์ชุมชน CPOT และปรับปรุงภูมิทัศน์และเสน่ห์ชุมชน</t>
  </si>
  <si>
    <t xml:space="preserve"> (6) อัตลักษณ์ชุมชนสู่การพัฒนาอย่างยั่งยืน</t>
  </si>
  <si>
    <t xml:space="preserve"> (16) งานแสดงผลิตภัณฑ์ที่เป็นอัตลักษณ์ของแต่ละจังหวัด</t>
  </si>
  <si>
    <t xml:space="preserve"> - สัดส่วนคดียาเสพติด 
ลดลง 10%
</t>
  </si>
  <si>
    <t xml:space="preserve"> - คดีอาชญากรรมลดลง 2.5%
 - ผู้เสียชีวิตจากอุบัติเหตุทางถนน ลดลง 4%</t>
  </si>
  <si>
    <t xml:space="preserve"> (1) เร่งรัดปฏิบัติการค้นหาผู้เสพยาเสพติด</t>
  </si>
  <si>
    <t xml:space="preserve"> (2) จัดระเบียบสังคมแบบบูรณาการ</t>
  </si>
  <si>
    <t xml:space="preserve"> (3) สนับสนุนชุดปฏิบัติการหมู่บ้านต้นแบบ</t>
  </si>
  <si>
    <t xml:space="preserve"> (4) การดำเนินการศูนย์ปรับเปลี่ยนพฤติกรรม
ผู้เสพยาเสพติด</t>
  </si>
  <si>
    <t xml:space="preserve"> (5) การนำส่งผู้เสพ ผู้ติดยาเสพติดสู่ค่ายบำบัดยาเสพติด</t>
  </si>
  <si>
    <t xml:space="preserve"> (6) การติดตามผู้ผ่านการบัดบัดค่ายศูนย์ปรับเปลี่ยนพฤติกรรม</t>
  </si>
  <si>
    <t xml:space="preserve"> (7) สนับสนุนชุดปฏิบัติการ ในการปราบปราม สืบสวน และขยายผลการจับกุมคดียาเสพติด</t>
  </si>
  <si>
    <t xml:space="preserve"> (8) ป้องกันและแก้ไขปัญหายาเสพติดในสถานประกอบการ 
  - ส่งเสริมเครือข่าย TO BE NUMBER ONE ในสถานประกอบการ</t>
  </si>
  <si>
    <t xml:space="preserve"> (9) อาสาสมัครแรงงานต้านภัยยาเสพติด
  - ให้ความรู้และช่วยเหลือแรงงานที่เป็นผู้ป่วย/
ติดยาเสพติด และกลุ่มผู้ใช้แรงงานนอกระบบ 
และเฝ้าระวังปัญาหายาเสพติด</t>
  </si>
  <si>
    <t>ศอ.ป.ส.จ.หนองบัวลำภู</t>
  </si>
  <si>
    <t xml:space="preserve"> (3) ก่อสร้างสถานีตรวจสอบน้ำหนักหนองบัวลำภู ทางหลวงหมายเลข 210 ตอน หนองบัวลำภู-นาคำไฮ</t>
  </si>
  <si>
    <t xml:space="preserve"> (4) สนามจราจรเยาวชน เสริมสร้างจิตสำนึกความปลอดภัย</t>
  </si>
  <si>
    <t xml:space="preserve"> (5) ป้องกันและลดอุบัติเหตุทางถนน "ตำบลขับขี่ปลอดภัย" 
  - ขับเคลื่อนศูนย์ปฏิบัติการความปลอดภัยทางถนนองค์กรปกครองส่วนท้องถิ่น โดยการมีส่วนร่วมของทุกภาคส่วนมันชุมชน</t>
  </si>
  <si>
    <t xml:space="preserve"> (6) รณรงค์ป้องกันและลดอุบัติเหตุทางถนนในช่วงเทศกาล
ปีใหม่และสงกรานต์</t>
  </si>
  <si>
    <t xml:space="preserve"> (7) ดื่มแล้วขับถูกจับคุมประพฤติ และขับรถมีน้ำใจรักษาวินัยจราจร ช่วงเทศกาลปีใหม่/สงกรานต์
  - รณรงค์ป้องกันอุบัติเหตุ</t>
  </si>
  <si>
    <t>7 ช่วง</t>
  </si>
  <si>
    <t xml:space="preserve"> (1) อำนวยความปลอดภัยบนท้องถนนเพื่อป้องกันและแก้ไขอุบัติเหตุทางถนน
 - ทางหลวงหมายเลข 210 ตอนนิคมเชียงพิณ-หนองบัวลำภู-นาคำไฮ-วังสำราญ</t>
  </si>
  <si>
    <t xml:space="preserve"> (2) อำนวยความปลอดภัยทางถนน
 - งานอำนวยความปลอดภัยปกติ และงานอำนวยความปลอดภัยถนนสาน นภ 4004 / 3007</t>
  </si>
  <si>
    <t>4 สายทาง</t>
  </si>
  <si>
    <t>14 สายทาง</t>
  </si>
  <si>
    <t xml:space="preserve"> (1) ก่อสร้างทางหลวงแผ่นดิน 
 - สาย อ.ศรีบุญเรือง - บ.วังหมื่น</t>
  </si>
  <si>
    <t xml:space="preserve"> (2) พัฒนาทางหลวง
 - บำรุงพิเศษและบูรณะทางหลวงหมายเลข 228 / 210 / 2352 /2097</t>
  </si>
  <si>
    <t xml:space="preserve"> (3) พัฒนาทางหลวงชนบท
 - บำรุงถนนสาย นภ.4004/4026/3039/5024/3012/
4006/3029/3002/3037/3038/3003/3005/4013/3014/3016</t>
  </si>
  <si>
    <t xml:space="preserve"> (4) พัฒนาทางหลวงเพื่อความปลอดภัย ทางหลวงหมายเลข 210 บ้านโค้งสวรรค์ อำเภอเมือง จังหวัดหนองบัวลำภู ตอน นิคมเชียงพิณ - หนองบัวลำภู 
กม.23+100 - 24+000 
  - ติดตั้งไฟฟ้าส่องสว่างบริเวณจุดอันตราย</t>
  </si>
  <si>
    <t xml:space="preserve"> (5) พัฒนาทางหลวงเพื่อความปลอดภัย ทางหลวงหมายเลข 2146 ต.บ้านค้อ อำเภอโนนสัง จังหวัดหนองบัวลำภู ตอน หนองบัวลำภู - เขื่อนอุบลรัตน์ 
กม.51+200 - 54+000 
  - ติดตั้งไฟฟ้าส่องสว่างบริเวณจุดอันตราย</t>
  </si>
  <si>
    <t xml:space="preserve"> - ปริมาณขยะ ลดลง 7%
 - การใช้สารเคมีทางการเกษตร ลดลง 50%
 - สารเคมีการเกษตรตกค้างในสิ่งแวดล้อม ลดลง 50%
 </t>
  </si>
  <si>
    <t xml:space="preserve"> (2) สนับสนุนการจัดการสิ่งปฏิกูลและมูลฝอยขององค์กรปกครองส่วนท้องถิ่น
  - สนับสนุนรถบรรทุกขยะ ขนาด 6 ตัน 6 ล้อ 
อบต.โนนทัน อ.เมือง / ทต.โนนสัง อ.โนนสัง</t>
  </si>
  <si>
    <t xml:space="preserve"> (1) ค่าก่อสร้างศูนย์การจัดการขยะมูลฝอย เทศบาลตำบลโนนสูงเปลือย จังหวัดหนองบัวลำภู</t>
  </si>
  <si>
    <t xml:space="preserve"> (3) จังหวัดหนองบัวลำภู "สะอาด ลดขยะ"
  - ส่งเสริม สนับสนุน หมู่บ้าน อปท. ในการคัดแยกขยะมูลฝอย จัดประกวดชุมชนปลอดขยะ</t>
  </si>
  <si>
    <t xml:space="preserve"> (4) 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
  - รณรงค์โครงการทำดีด้วยหัวใจ ลดภัยสิ่งแวดล้อม และสำรวจรวบรวมข้อมูลสถานที่กำจัดขยะมูลฝอย</t>
  </si>
  <si>
    <t>หมายเหตุ 1. ให้หน่วยงานเจ้าภาพประสานหน่วยงานที่เกี่ยวข้องเพิ่มเติมโครงการ/กิจกรรม ให้ครบถ้วน และสามารถตอบสนองต่อตัวชี้วัดที่กำหนดได้บรรลุเป้าหมาย</t>
  </si>
  <si>
    <t xml:space="preserve">            2. ประสานงานเพิ่มเติมโครงการ/กิจกรรม นางสาวณัฏฐา  ไชยภักดี ตำแหน่ง นักวิเคราะห์นโยบายและแผนปฏิบัติการ หมายเลขโทรศัพท์ 08 3292 9569 ภายในวันที่ 9 กุมภาพันธ์ 2564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</si>
</sst>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sz val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b/>
      <sz val="11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/>
      <right/>
      <top/>
      <bottom style="hair"/>
    </border>
    <border>
      <left style="thin"/>
      <right style="thin"/>
      <top style="hair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/>
      <right style="thin"/>
      <top/>
      <bottom/>
    </border>
    <border>
      <left style="thin"/>
      <right/>
      <top style="hair"/>
      <bottom style="hair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9" fillId="0" borderId="0" xfId="0" applyFont="1" applyFill="1" applyAlignment="1">
      <alignment/>
    </xf>
    <xf numFmtId="0" fontId="50" fillId="0" borderId="0" xfId="0" applyFont="1" applyAlignment="1">
      <alignment/>
    </xf>
    <xf numFmtId="187" fontId="48" fillId="0" borderId="0" xfId="42" applyNumberFormat="1" applyFont="1" applyAlignment="1">
      <alignment/>
    </xf>
    <xf numFmtId="0" fontId="48" fillId="0" borderId="0" xfId="0" applyFont="1" applyFill="1" applyBorder="1" applyAlignment="1">
      <alignment vertical="top"/>
    </xf>
    <xf numFmtId="0" fontId="48" fillId="0" borderId="0" xfId="0" applyFont="1" applyAlignment="1">
      <alignment vertical="top"/>
    </xf>
    <xf numFmtId="0" fontId="48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left" vertical="top" wrapText="1"/>
    </xf>
    <xf numFmtId="187" fontId="2" fillId="0" borderId="10" xfId="42" applyNumberFormat="1" applyFont="1" applyBorder="1" applyAlignment="1">
      <alignment horizontal="center" vertical="top"/>
    </xf>
    <xf numFmtId="0" fontId="49" fillId="0" borderId="0" xfId="0" applyFont="1" applyFill="1" applyAlignment="1">
      <alignment vertical="top"/>
    </xf>
    <xf numFmtId="0" fontId="48" fillId="0" borderId="0" xfId="0" applyFont="1" applyFill="1" applyAlignment="1">
      <alignment vertical="top"/>
    </xf>
    <xf numFmtId="0" fontId="48" fillId="0" borderId="0" xfId="0" applyFont="1" applyAlignment="1">
      <alignment wrapText="1"/>
    </xf>
    <xf numFmtId="187" fontId="2" fillId="0" borderId="10" xfId="42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87" fontId="48" fillId="0" borderId="0" xfId="42" applyNumberFormat="1" applyFont="1" applyAlignment="1">
      <alignment horizontal="center" vertical="top"/>
    </xf>
    <xf numFmtId="0" fontId="48" fillId="0" borderId="0" xfId="0" applyFont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48" fillId="0" borderId="11" xfId="0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25" fillId="0" borderId="0" xfId="0" applyFont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6" fillId="16" borderId="15" xfId="0" applyFont="1" applyFill="1" applyBorder="1" applyAlignment="1">
      <alignment horizontal="center" vertical="center"/>
    </xf>
    <xf numFmtId="187" fontId="26" fillId="16" borderId="15" xfId="42" applyNumberFormat="1" applyFont="1" applyFill="1" applyBorder="1" applyAlignment="1">
      <alignment horizontal="center" vertical="center"/>
    </xf>
    <xf numFmtId="187" fontId="26" fillId="16" borderId="15" xfId="42" applyNumberFormat="1" applyFont="1" applyFill="1" applyBorder="1" applyAlignment="1">
      <alignment horizontal="center" vertical="center" wrapText="1"/>
    </xf>
    <xf numFmtId="0" fontId="27" fillId="16" borderId="15" xfId="0" applyFont="1" applyFill="1" applyBorder="1" applyAlignment="1">
      <alignment horizontal="center" vertical="center" wrapText="1"/>
    </xf>
    <xf numFmtId="0" fontId="28" fillId="16" borderId="15" xfId="0" applyFont="1" applyFill="1" applyBorder="1" applyAlignment="1">
      <alignment horizontal="center"/>
    </xf>
    <xf numFmtId="0" fontId="26" fillId="16" borderId="15" xfId="0" applyFont="1" applyFill="1" applyBorder="1" applyAlignment="1">
      <alignment horizontal="center" vertical="center" wrapText="1"/>
    </xf>
    <xf numFmtId="0" fontId="27" fillId="16" borderId="15" xfId="0" applyFont="1" applyFill="1" applyBorder="1" applyAlignment="1">
      <alignment horizontal="center" vertical="center"/>
    </xf>
    <xf numFmtId="0" fontId="29" fillId="16" borderId="15" xfId="0" applyFont="1" applyFill="1" applyBorder="1" applyAlignment="1">
      <alignment horizontal="center"/>
    </xf>
    <xf numFmtId="0" fontId="26" fillId="4" borderId="16" xfId="0" applyFont="1" applyFill="1" applyBorder="1" applyAlignment="1">
      <alignment horizontal="center" vertical="center"/>
    </xf>
    <xf numFmtId="0" fontId="26" fillId="4" borderId="16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187" fontId="2" fillId="4" borderId="16" xfId="42" applyNumberFormat="1" applyFont="1" applyFill="1" applyBorder="1" applyAlignment="1">
      <alignment vertical="center"/>
    </xf>
    <xf numFmtId="187" fontId="26" fillId="4" borderId="16" xfId="42" applyNumberFormat="1" applyFont="1" applyFill="1" applyBorder="1" applyAlignment="1">
      <alignment vertical="center"/>
    </xf>
    <xf numFmtId="0" fontId="26" fillId="4" borderId="16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top" wrapText="1"/>
    </xf>
    <xf numFmtId="0" fontId="26" fillId="4" borderId="17" xfId="0" applyFont="1" applyFill="1" applyBorder="1" applyAlignment="1">
      <alignment vertical="top"/>
    </xf>
    <xf numFmtId="187" fontId="2" fillId="4" borderId="17" xfId="42" applyNumberFormat="1" applyFont="1" applyFill="1" applyBorder="1" applyAlignment="1">
      <alignment horizontal="center" vertical="top"/>
    </xf>
    <xf numFmtId="187" fontId="26" fillId="4" borderId="17" xfId="42" applyNumberFormat="1" applyFont="1" applyFill="1" applyBorder="1" applyAlignment="1">
      <alignment vertical="top"/>
    </xf>
    <xf numFmtId="0" fontId="2" fillId="4" borderId="17" xfId="0" applyFont="1" applyFill="1" applyBorder="1" applyAlignment="1">
      <alignment horizontal="center" vertical="top"/>
    </xf>
    <xf numFmtId="0" fontId="2" fillId="4" borderId="17" xfId="0" applyFont="1" applyFill="1" applyBorder="1" applyAlignment="1">
      <alignment vertical="top"/>
    </xf>
    <xf numFmtId="0" fontId="26" fillId="4" borderId="17" xfId="0" applyFont="1" applyFill="1" applyBorder="1" applyAlignment="1">
      <alignment vertical="top" wrapText="1"/>
    </xf>
    <xf numFmtId="0" fontId="26" fillId="0" borderId="13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vertical="top" wrapText="1"/>
    </xf>
    <xf numFmtId="187" fontId="2" fillId="0" borderId="10" xfId="42" applyNumberFormat="1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187" fontId="2" fillId="0" borderId="10" xfId="42" applyNumberFormat="1" applyFont="1" applyBorder="1" applyAlignment="1">
      <alignment vertical="top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187" fontId="2" fillId="0" borderId="10" xfId="42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187" fontId="31" fillId="0" borderId="10" xfId="42" applyNumberFormat="1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0" fontId="26" fillId="4" borderId="10" xfId="0" applyFont="1" applyFill="1" applyBorder="1" applyAlignment="1">
      <alignment vertical="top"/>
    </xf>
    <xf numFmtId="187" fontId="2" fillId="4" borderId="10" xfId="42" applyNumberFormat="1" applyFont="1" applyFill="1" applyBorder="1" applyAlignment="1">
      <alignment horizontal="center" vertical="top"/>
    </xf>
    <xf numFmtId="187" fontId="26" fillId="4" borderId="10" xfId="42" applyNumberFormat="1" applyFont="1" applyFill="1" applyBorder="1" applyAlignment="1">
      <alignment vertical="top"/>
    </xf>
    <xf numFmtId="0" fontId="2" fillId="4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vertical="top"/>
    </xf>
    <xf numFmtId="0" fontId="26" fillId="4" borderId="10" xfId="0" applyFont="1" applyFill="1" applyBorder="1" applyAlignment="1">
      <alignment vertical="top" wrapText="1"/>
    </xf>
    <xf numFmtId="0" fontId="2" fillId="0" borderId="18" xfId="0" applyFont="1" applyBorder="1" applyAlignment="1">
      <alignment vertical="top"/>
    </xf>
    <xf numFmtId="187" fontId="3" fillId="0" borderId="10" xfId="42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8" xfId="0" applyFont="1" applyBorder="1" applyAlignment="1">
      <alignment vertical="center"/>
    </xf>
    <xf numFmtId="0" fontId="26" fillId="4" borderId="10" xfId="0" applyFont="1" applyFill="1" applyBorder="1" applyAlignment="1">
      <alignment vertical="center"/>
    </xf>
    <xf numFmtId="187" fontId="2" fillId="4" borderId="10" xfId="42" applyNumberFormat="1" applyFont="1" applyFill="1" applyBorder="1" applyAlignment="1">
      <alignment horizontal="center" vertical="center"/>
    </xf>
    <xf numFmtId="187" fontId="26" fillId="4" borderId="10" xfId="42" applyNumberFormat="1" applyFont="1" applyFill="1" applyBorder="1" applyAlignment="1">
      <alignment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26" fillId="4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187" fontId="2" fillId="0" borderId="10" xfId="42" applyNumberFormat="1" applyFont="1" applyFill="1" applyBorder="1" applyAlignment="1">
      <alignment horizontal="center" vertical="center"/>
    </xf>
    <xf numFmtId="187" fontId="2" fillId="0" borderId="10" xfId="42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wrapText="1"/>
    </xf>
    <xf numFmtId="187" fontId="2" fillId="0" borderId="10" xfId="42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vertical="top"/>
    </xf>
    <xf numFmtId="0" fontId="26" fillId="4" borderId="10" xfId="0" applyFont="1" applyFill="1" applyBorder="1" applyAlignment="1">
      <alignment horizontal="center" vertical="center"/>
    </xf>
    <xf numFmtId="187" fontId="26" fillId="4" borderId="10" xfId="42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top" wrapText="1"/>
    </xf>
    <xf numFmtId="0" fontId="26" fillId="4" borderId="10" xfId="0" applyFont="1" applyFill="1" applyBorder="1" applyAlignment="1">
      <alignment/>
    </xf>
    <xf numFmtId="187" fontId="26" fillId="4" borderId="10" xfId="42" applyNumberFormat="1" applyFont="1" applyFill="1" applyBorder="1" applyAlignment="1">
      <alignment/>
    </xf>
    <xf numFmtId="0" fontId="2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/>
    </xf>
    <xf numFmtId="0" fontId="2" fillId="4" borderId="10" xfId="0" applyFont="1" applyFill="1" applyBorder="1" applyAlignment="1">
      <alignment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187" fontId="26" fillId="4" borderId="12" xfId="42" applyNumberFormat="1" applyFont="1" applyFill="1" applyBorder="1" applyAlignment="1">
      <alignment/>
    </xf>
    <xf numFmtId="187" fontId="26" fillId="4" borderId="17" xfId="42" applyNumberFormat="1" applyFont="1" applyFill="1" applyBorder="1" applyAlignment="1">
      <alignment/>
    </xf>
    <xf numFmtId="0" fontId="26" fillId="4" borderId="10" xfId="0" applyFont="1" applyFill="1" applyBorder="1" applyAlignment="1">
      <alignment horizontal="left" vertical="center" wrapText="1"/>
    </xf>
    <xf numFmtId="187" fontId="26" fillId="4" borderId="10" xfId="42" applyNumberFormat="1" applyFont="1" applyFill="1" applyBorder="1" applyAlignment="1">
      <alignment horizontal="center" vertical="top"/>
    </xf>
    <xf numFmtId="0" fontId="26" fillId="4" borderId="10" xfId="0" applyFont="1" applyFill="1" applyBorder="1" applyAlignment="1">
      <alignment horizontal="center" vertical="top"/>
    </xf>
    <xf numFmtId="0" fontId="26" fillId="0" borderId="13" xfId="0" applyFont="1" applyFill="1" applyBorder="1" applyAlignment="1">
      <alignment horizontal="center" vertical="center"/>
    </xf>
    <xf numFmtId="187" fontId="26" fillId="0" borderId="10" xfId="42" applyNumberFormat="1" applyFont="1" applyFill="1" applyBorder="1" applyAlignment="1">
      <alignment horizontal="center" vertical="top"/>
    </xf>
    <xf numFmtId="187" fontId="2" fillId="0" borderId="10" xfId="42" applyNumberFormat="1" applyFont="1" applyFill="1" applyBorder="1" applyAlignment="1">
      <alignment/>
    </xf>
    <xf numFmtId="0" fontId="2" fillId="0" borderId="13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vertical="center"/>
    </xf>
    <xf numFmtId="0" fontId="26" fillId="4" borderId="10" xfId="0" applyFont="1" applyFill="1" applyBorder="1" applyAlignment="1">
      <alignment horizontal="center"/>
    </xf>
    <xf numFmtId="0" fontId="26" fillId="4" borderId="10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vertical="top" wrapText="1"/>
    </xf>
    <xf numFmtId="0" fontId="2" fillId="0" borderId="17" xfId="0" applyFont="1" applyBorder="1" applyAlignment="1">
      <alignment vertical="top"/>
    </xf>
    <xf numFmtId="0" fontId="2" fillId="0" borderId="19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0" fontId="25" fillId="16" borderId="15" xfId="0" applyFont="1" applyFill="1" applyBorder="1" applyAlignment="1">
      <alignment horizontal="center" vertical="center"/>
    </xf>
    <xf numFmtId="187" fontId="25" fillId="16" borderId="20" xfId="0" applyNumberFormat="1" applyFont="1" applyFill="1" applyBorder="1" applyAlignment="1">
      <alignment vertical="center"/>
    </xf>
    <xf numFmtId="0" fontId="26" fillId="16" borderId="15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tabSelected="1" view="pageBreakPreview" zoomScale="90" zoomScaleNormal="80" zoomScaleSheetLayoutView="90" zoomScalePageLayoutView="0" workbookViewId="0" topLeftCell="A1">
      <selection activeCell="C155" sqref="C155"/>
    </sheetView>
  </sheetViews>
  <sheetFormatPr defaultColWidth="9.140625" defaultRowHeight="15"/>
  <cols>
    <col min="1" max="1" width="4.8515625" style="2" customWidth="1"/>
    <col min="2" max="2" width="22.140625" style="1" customWidth="1"/>
    <col min="3" max="3" width="42.28125" style="1" customWidth="1"/>
    <col min="4" max="4" width="15.8515625" style="16" customWidth="1"/>
    <col min="5" max="5" width="14.7109375" style="5" customWidth="1"/>
    <col min="6" max="6" width="11.8515625" style="17" customWidth="1"/>
    <col min="7" max="10" width="6.57421875" style="1" customWidth="1"/>
    <col min="11" max="11" width="25.00390625" style="13" customWidth="1"/>
    <col min="12" max="16384" width="9.00390625" style="1" customWidth="1"/>
  </cols>
  <sheetData>
    <row r="1" spans="1:11" s="4" customFormat="1" ht="27.75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4" customFormat="1" ht="27.75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s="3" customFormat="1" ht="24">
      <c r="A3" s="31" t="s">
        <v>0</v>
      </c>
      <c r="B3" s="31" t="s">
        <v>1</v>
      </c>
      <c r="C3" s="31" t="s">
        <v>2</v>
      </c>
      <c r="D3" s="32" t="s">
        <v>3</v>
      </c>
      <c r="E3" s="33" t="s">
        <v>10</v>
      </c>
      <c r="F3" s="34" t="s">
        <v>15</v>
      </c>
      <c r="G3" s="35" t="s">
        <v>19</v>
      </c>
      <c r="H3" s="35"/>
      <c r="I3" s="35"/>
      <c r="J3" s="35"/>
      <c r="K3" s="36" t="s">
        <v>8</v>
      </c>
    </row>
    <row r="4" spans="1:11" s="3" customFormat="1" ht="24">
      <c r="A4" s="31"/>
      <c r="B4" s="31"/>
      <c r="C4" s="31"/>
      <c r="D4" s="32"/>
      <c r="E4" s="32"/>
      <c r="F4" s="37"/>
      <c r="G4" s="38" t="s">
        <v>4</v>
      </c>
      <c r="H4" s="38" t="s">
        <v>5</v>
      </c>
      <c r="I4" s="38" t="s">
        <v>6</v>
      </c>
      <c r="J4" s="38" t="s">
        <v>7</v>
      </c>
      <c r="K4" s="36"/>
    </row>
    <row r="5" spans="1:11" s="22" customFormat="1" ht="24">
      <c r="A5" s="39">
        <v>1</v>
      </c>
      <c r="B5" s="40" t="s">
        <v>9</v>
      </c>
      <c r="C5" s="41"/>
      <c r="D5" s="42"/>
      <c r="E5" s="43">
        <f>E6+E43+E53</f>
        <v>187711415</v>
      </c>
      <c r="F5" s="41"/>
      <c r="G5" s="41"/>
      <c r="H5" s="41"/>
      <c r="I5" s="41"/>
      <c r="J5" s="41"/>
      <c r="K5" s="44"/>
    </row>
    <row r="6" spans="1:11" s="6" customFormat="1" ht="47.25" customHeight="1">
      <c r="A6" s="45"/>
      <c r="B6" s="46" t="s">
        <v>33</v>
      </c>
      <c r="C6" s="47" t="s">
        <v>32</v>
      </c>
      <c r="D6" s="48"/>
      <c r="E6" s="49">
        <f>SUM(E7:E42)</f>
        <v>140519585</v>
      </c>
      <c r="F6" s="50"/>
      <c r="G6" s="51"/>
      <c r="H6" s="51"/>
      <c r="I6" s="51"/>
      <c r="J6" s="51"/>
      <c r="K6" s="52" t="s">
        <v>127</v>
      </c>
    </row>
    <row r="7" spans="1:11" s="6" customFormat="1" ht="47.25" customHeight="1">
      <c r="A7" s="53"/>
      <c r="B7" s="54"/>
      <c r="C7" s="9" t="s">
        <v>85</v>
      </c>
      <c r="D7" s="10" t="s">
        <v>84</v>
      </c>
      <c r="E7" s="55">
        <v>345000</v>
      </c>
      <c r="F7" s="56" t="s">
        <v>14</v>
      </c>
      <c r="G7" s="56"/>
      <c r="H7" s="56" t="s">
        <v>30</v>
      </c>
      <c r="I7" s="56" t="s">
        <v>30</v>
      </c>
      <c r="J7" s="56" t="s">
        <v>30</v>
      </c>
      <c r="K7" s="18" t="s">
        <v>58</v>
      </c>
    </row>
    <row r="8" spans="1:11" s="6" customFormat="1" ht="47.25" customHeight="1">
      <c r="A8" s="53"/>
      <c r="B8" s="54"/>
      <c r="C8" s="9" t="s">
        <v>86</v>
      </c>
      <c r="D8" s="10" t="s">
        <v>84</v>
      </c>
      <c r="E8" s="57">
        <v>319350</v>
      </c>
      <c r="F8" s="20" t="s">
        <v>14</v>
      </c>
      <c r="G8" s="56"/>
      <c r="H8" s="56" t="s">
        <v>30</v>
      </c>
      <c r="I8" s="56" t="s">
        <v>30</v>
      </c>
      <c r="J8" s="56" t="s">
        <v>30</v>
      </c>
      <c r="K8" s="18" t="s">
        <v>58</v>
      </c>
    </row>
    <row r="9" spans="1:11" s="7" customFormat="1" ht="48">
      <c r="A9" s="58"/>
      <c r="B9" s="59"/>
      <c r="C9" s="9" t="s">
        <v>177</v>
      </c>
      <c r="D9" s="10"/>
      <c r="E9" s="57">
        <v>41200</v>
      </c>
      <c r="F9" s="19" t="s">
        <v>122</v>
      </c>
      <c r="G9" s="56" t="s">
        <v>30</v>
      </c>
      <c r="H9" s="56" t="s">
        <v>30</v>
      </c>
      <c r="I9" s="56" t="s">
        <v>30</v>
      </c>
      <c r="J9" s="56" t="s">
        <v>30</v>
      </c>
      <c r="K9" s="15" t="s">
        <v>59</v>
      </c>
    </row>
    <row r="10" spans="1:11" s="7" customFormat="1" ht="43.5">
      <c r="A10" s="58"/>
      <c r="B10" s="59"/>
      <c r="C10" s="9" t="s">
        <v>178</v>
      </c>
      <c r="D10" s="10"/>
      <c r="E10" s="57">
        <v>98695</v>
      </c>
      <c r="F10" s="60" t="s">
        <v>122</v>
      </c>
      <c r="G10" s="56" t="s">
        <v>30</v>
      </c>
      <c r="H10" s="56" t="s">
        <v>30</v>
      </c>
      <c r="I10" s="56" t="s">
        <v>30</v>
      </c>
      <c r="J10" s="56" t="s">
        <v>30</v>
      </c>
      <c r="K10" s="15" t="s">
        <v>59</v>
      </c>
    </row>
    <row r="11" spans="1:11" s="7" customFormat="1" ht="72">
      <c r="A11" s="58"/>
      <c r="B11" s="59"/>
      <c r="C11" s="9" t="s">
        <v>179</v>
      </c>
      <c r="D11" s="10"/>
      <c r="E11" s="57">
        <v>80600</v>
      </c>
      <c r="F11" s="60" t="s">
        <v>122</v>
      </c>
      <c r="G11" s="56" t="s">
        <v>30</v>
      </c>
      <c r="H11" s="56" t="s">
        <v>30</v>
      </c>
      <c r="I11" s="56" t="s">
        <v>30</v>
      </c>
      <c r="J11" s="56" t="s">
        <v>30</v>
      </c>
      <c r="K11" s="15" t="s">
        <v>59</v>
      </c>
    </row>
    <row r="12" spans="1:11" s="7" customFormat="1" ht="48">
      <c r="A12" s="58"/>
      <c r="B12" s="59"/>
      <c r="C12" s="9" t="s">
        <v>180</v>
      </c>
      <c r="D12" s="10"/>
      <c r="E12" s="57">
        <v>303200</v>
      </c>
      <c r="F12" s="60" t="s">
        <v>122</v>
      </c>
      <c r="G12" s="56" t="s">
        <v>30</v>
      </c>
      <c r="H12" s="56" t="s">
        <v>30</v>
      </c>
      <c r="I12" s="56" t="s">
        <v>30</v>
      </c>
      <c r="J12" s="56" t="s">
        <v>30</v>
      </c>
      <c r="K12" s="15" t="s">
        <v>59</v>
      </c>
    </row>
    <row r="13" spans="1:11" s="7" customFormat="1" ht="72">
      <c r="A13" s="58"/>
      <c r="B13" s="59"/>
      <c r="C13" s="9" t="s">
        <v>181</v>
      </c>
      <c r="D13" s="10"/>
      <c r="E13" s="57">
        <v>96000</v>
      </c>
      <c r="F13" s="60" t="s">
        <v>122</v>
      </c>
      <c r="G13" s="56" t="s">
        <v>30</v>
      </c>
      <c r="H13" s="56" t="s">
        <v>30</v>
      </c>
      <c r="I13" s="56" t="s">
        <v>30</v>
      </c>
      <c r="J13" s="56" t="s">
        <v>30</v>
      </c>
      <c r="K13" s="15" t="s">
        <v>59</v>
      </c>
    </row>
    <row r="14" spans="1:11" s="7" customFormat="1" ht="29.25" customHeight="1">
      <c r="A14" s="58"/>
      <c r="B14" s="59"/>
      <c r="C14" s="9" t="s">
        <v>182</v>
      </c>
      <c r="D14" s="14"/>
      <c r="E14" s="57">
        <v>12500</v>
      </c>
      <c r="F14" s="61" t="s">
        <v>122</v>
      </c>
      <c r="G14" s="56"/>
      <c r="H14" s="56"/>
      <c r="I14" s="56"/>
      <c r="J14" s="56"/>
      <c r="K14" s="15" t="s">
        <v>134</v>
      </c>
    </row>
    <row r="15" spans="1:11" s="7" customFormat="1" ht="50.25" customHeight="1">
      <c r="A15" s="58"/>
      <c r="B15" s="59"/>
      <c r="C15" s="9" t="s">
        <v>183</v>
      </c>
      <c r="D15" s="14" t="s">
        <v>171</v>
      </c>
      <c r="E15" s="57">
        <v>17800000</v>
      </c>
      <c r="F15" s="62" t="s">
        <v>137</v>
      </c>
      <c r="G15" s="56"/>
      <c r="H15" s="56"/>
      <c r="I15" s="56"/>
      <c r="J15" s="56"/>
      <c r="K15" s="15" t="s">
        <v>136</v>
      </c>
    </row>
    <row r="16" spans="1:11" s="7" customFormat="1" ht="72">
      <c r="A16" s="58"/>
      <c r="B16" s="59"/>
      <c r="C16" s="9" t="s">
        <v>184</v>
      </c>
      <c r="D16" s="10" t="s">
        <v>139</v>
      </c>
      <c r="E16" s="57">
        <v>89200000</v>
      </c>
      <c r="F16" s="20" t="s">
        <v>14</v>
      </c>
      <c r="G16" s="56" t="s">
        <v>30</v>
      </c>
      <c r="H16" s="56" t="s">
        <v>30</v>
      </c>
      <c r="I16" s="56" t="s">
        <v>30</v>
      </c>
      <c r="J16" s="56" t="s">
        <v>30</v>
      </c>
      <c r="K16" s="15" t="s">
        <v>138</v>
      </c>
    </row>
    <row r="17" spans="1:11" s="7" customFormat="1" ht="96">
      <c r="A17" s="58"/>
      <c r="B17" s="59"/>
      <c r="C17" s="9" t="s">
        <v>185</v>
      </c>
      <c r="D17" s="14" t="s">
        <v>112</v>
      </c>
      <c r="E17" s="57">
        <v>624000</v>
      </c>
      <c r="F17" s="19" t="s">
        <v>113</v>
      </c>
      <c r="G17" s="56" t="s">
        <v>30</v>
      </c>
      <c r="H17" s="56" t="s">
        <v>30</v>
      </c>
      <c r="I17" s="56" t="s">
        <v>30</v>
      </c>
      <c r="J17" s="56"/>
      <c r="K17" s="15" t="s">
        <v>62</v>
      </c>
    </row>
    <row r="18" spans="1:11" s="7" customFormat="1" ht="72.75" customHeight="1">
      <c r="A18" s="58"/>
      <c r="B18" s="54"/>
      <c r="C18" s="9" t="s">
        <v>186</v>
      </c>
      <c r="D18" s="10" t="s">
        <v>40</v>
      </c>
      <c r="E18" s="14" t="s">
        <v>81</v>
      </c>
      <c r="F18" s="20" t="s">
        <v>34</v>
      </c>
      <c r="G18" s="56" t="s">
        <v>30</v>
      </c>
      <c r="H18" s="56" t="s">
        <v>30</v>
      </c>
      <c r="I18" s="56" t="s">
        <v>30</v>
      </c>
      <c r="J18" s="56" t="s">
        <v>30</v>
      </c>
      <c r="K18" s="18" t="s">
        <v>58</v>
      </c>
    </row>
    <row r="19" spans="1:11" s="7" customFormat="1" ht="102" customHeight="1">
      <c r="A19" s="58"/>
      <c r="B19" s="54"/>
      <c r="C19" s="9" t="s">
        <v>187</v>
      </c>
      <c r="D19" s="10" t="s">
        <v>84</v>
      </c>
      <c r="E19" s="57">
        <v>2272650</v>
      </c>
      <c r="F19" s="20" t="s">
        <v>14</v>
      </c>
      <c r="G19" s="56" t="s">
        <v>30</v>
      </c>
      <c r="H19" s="56" t="s">
        <v>30</v>
      </c>
      <c r="I19" s="56" t="s">
        <v>30</v>
      </c>
      <c r="J19" s="56" t="s">
        <v>30</v>
      </c>
      <c r="K19" s="15" t="s">
        <v>59</v>
      </c>
    </row>
    <row r="20" spans="1:11" s="7" customFormat="1" ht="72">
      <c r="A20" s="58"/>
      <c r="B20" s="54"/>
      <c r="C20" s="9" t="s">
        <v>188</v>
      </c>
      <c r="D20" s="14" t="s">
        <v>57</v>
      </c>
      <c r="E20" s="57">
        <v>2400000</v>
      </c>
      <c r="F20" s="20" t="s">
        <v>14</v>
      </c>
      <c r="G20" s="56" t="s">
        <v>30</v>
      </c>
      <c r="H20" s="56" t="s">
        <v>30</v>
      </c>
      <c r="I20" s="56" t="s">
        <v>30</v>
      </c>
      <c r="J20" s="56" t="s">
        <v>30</v>
      </c>
      <c r="K20" s="15" t="s">
        <v>59</v>
      </c>
    </row>
    <row r="21" spans="1:11" s="7" customFormat="1" ht="96">
      <c r="A21" s="58"/>
      <c r="B21" s="54"/>
      <c r="C21" s="9" t="s">
        <v>189</v>
      </c>
      <c r="D21" s="10" t="s">
        <v>87</v>
      </c>
      <c r="E21" s="57">
        <v>705000</v>
      </c>
      <c r="F21" s="20" t="s">
        <v>35</v>
      </c>
      <c r="G21" s="56" t="s">
        <v>30</v>
      </c>
      <c r="H21" s="56" t="s">
        <v>30</v>
      </c>
      <c r="I21" s="56" t="s">
        <v>30</v>
      </c>
      <c r="J21" s="56" t="s">
        <v>30</v>
      </c>
      <c r="K21" s="15" t="s">
        <v>59</v>
      </c>
    </row>
    <row r="22" spans="1:11" s="7" customFormat="1" ht="72">
      <c r="A22" s="58"/>
      <c r="B22" s="54"/>
      <c r="C22" s="9" t="s">
        <v>190</v>
      </c>
      <c r="D22" s="10" t="s">
        <v>88</v>
      </c>
      <c r="E22" s="57">
        <v>69560</v>
      </c>
      <c r="F22" s="20" t="s">
        <v>35</v>
      </c>
      <c r="G22" s="56" t="s">
        <v>30</v>
      </c>
      <c r="H22" s="56" t="s">
        <v>30</v>
      </c>
      <c r="I22" s="56" t="s">
        <v>30</v>
      </c>
      <c r="J22" s="56" t="s">
        <v>30</v>
      </c>
      <c r="K22" s="15" t="s">
        <v>59</v>
      </c>
    </row>
    <row r="23" spans="1:11" s="7" customFormat="1" ht="72">
      <c r="A23" s="58"/>
      <c r="B23" s="54"/>
      <c r="C23" s="9" t="s">
        <v>191</v>
      </c>
      <c r="D23" s="14" t="s">
        <v>89</v>
      </c>
      <c r="E23" s="57">
        <v>267800</v>
      </c>
      <c r="F23" s="20" t="s">
        <v>35</v>
      </c>
      <c r="G23" s="56" t="s">
        <v>30</v>
      </c>
      <c r="H23" s="56" t="s">
        <v>30</v>
      </c>
      <c r="I23" s="56" t="s">
        <v>30</v>
      </c>
      <c r="J23" s="56" t="s">
        <v>30</v>
      </c>
      <c r="K23" s="15" t="s">
        <v>59</v>
      </c>
    </row>
    <row r="24" spans="1:11" s="7" customFormat="1" ht="48.75" customHeight="1">
      <c r="A24" s="58"/>
      <c r="B24" s="59"/>
      <c r="C24" s="9" t="s">
        <v>192</v>
      </c>
      <c r="D24" s="10"/>
      <c r="E24" s="57">
        <v>24800</v>
      </c>
      <c r="F24" s="19" t="s">
        <v>122</v>
      </c>
      <c r="G24" s="56" t="s">
        <v>30</v>
      </c>
      <c r="H24" s="56" t="s">
        <v>30</v>
      </c>
      <c r="I24" s="56" t="s">
        <v>30</v>
      </c>
      <c r="J24" s="56" t="s">
        <v>30</v>
      </c>
      <c r="K24" s="15" t="s">
        <v>59</v>
      </c>
    </row>
    <row r="25" spans="1:11" s="7" customFormat="1" ht="48">
      <c r="A25" s="58"/>
      <c r="B25" s="59"/>
      <c r="C25" s="9" t="s">
        <v>193</v>
      </c>
      <c r="D25" s="10"/>
      <c r="E25" s="57">
        <v>56150</v>
      </c>
      <c r="F25" s="19" t="s">
        <v>122</v>
      </c>
      <c r="G25" s="56" t="s">
        <v>30</v>
      </c>
      <c r="H25" s="56" t="s">
        <v>30</v>
      </c>
      <c r="I25" s="56" t="s">
        <v>30</v>
      </c>
      <c r="J25" s="56" t="s">
        <v>30</v>
      </c>
      <c r="K25" s="15" t="s">
        <v>59</v>
      </c>
    </row>
    <row r="26" spans="1:11" s="7" customFormat="1" ht="51.75" customHeight="1">
      <c r="A26" s="58"/>
      <c r="B26" s="59"/>
      <c r="C26" s="9" t="s">
        <v>194</v>
      </c>
      <c r="D26" s="10"/>
      <c r="E26" s="57">
        <v>227200</v>
      </c>
      <c r="F26" s="60" t="s">
        <v>122</v>
      </c>
      <c r="G26" s="56" t="s">
        <v>30</v>
      </c>
      <c r="H26" s="56" t="s">
        <v>30</v>
      </c>
      <c r="I26" s="56" t="s">
        <v>30</v>
      </c>
      <c r="J26" s="56" t="s">
        <v>30</v>
      </c>
      <c r="K26" s="15" t="s">
        <v>59</v>
      </c>
    </row>
    <row r="27" spans="1:11" s="7" customFormat="1" ht="47.25" customHeight="1">
      <c r="A27" s="58"/>
      <c r="B27" s="59"/>
      <c r="C27" s="9" t="s">
        <v>195</v>
      </c>
      <c r="D27" s="10"/>
      <c r="E27" s="57">
        <v>25500</v>
      </c>
      <c r="F27" s="60" t="s">
        <v>122</v>
      </c>
      <c r="G27" s="56" t="s">
        <v>30</v>
      </c>
      <c r="H27" s="56" t="s">
        <v>30</v>
      </c>
      <c r="I27" s="56" t="s">
        <v>30</v>
      </c>
      <c r="J27" s="56" t="s">
        <v>30</v>
      </c>
      <c r="K27" s="15" t="s">
        <v>59</v>
      </c>
    </row>
    <row r="28" spans="1:11" s="7" customFormat="1" ht="43.5">
      <c r="A28" s="58"/>
      <c r="B28" s="59"/>
      <c r="C28" s="9" t="s">
        <v>196</v>
      </c>
      <c r="D28" s="10"/>
      <c r="E28" s="57">
        <v>140500</v>
      </c>
      <c r="F28" s="60" t="s">
        <v>122</v>
      </c>
      <c r="G28" s="56" t="s">
        <v>30</v>
      </c>
      <c r="H28" s="56" t="s">
        <v>30</v>
      </c>
      <c r="I28" s="56" t="s">
        <v>30</v>
      </c>
      <c r="J28" s="56" t="s">
        <v>30</v>
      </c>
      <c r="K28" s="15" t="s">
        <v>59</v>
      </c>
    </row>
    <row r="29" spans="1:11" s="7" customFormat="1" ht="46.5" customHeight="1">
      <c r="A29" s="58"/>
      <c r="B29" s="59"/>
      <c r="C29" s="9" t="s">
        <v>197</v>
      </c>
      <c r="D29" s="10"/>
      <c r="E29" s="57">
        <v>367400</v>
      </c>
      <c r="F29" s="60" t="s">
        <v>122</v>
      </c>
      <c r="G29" s="56" t="s">
        <v>30</v>
      </c>
      <c r="H29" s="56" t="s">
        <v>30</v>
      </c>
      <c r="I29" s="56" t="s">
        <v>30</v>
      </c>
      <c r="J29" s="56" t="s">
        <v>30</v>
      </c>
      <c r="K29" s="15" t="s">
        <v>59</v>
      </c>
    </row>
    <row r="30" spans="1:11" s="7" customFormat="1" ht="43.5">
      <c r="A30" s="58"/>
      <c r="B30" s="59"/>
      <c r="C30" s="9" t="s">
        <v>198</v>
      </c>
      <c r="D30" s="10"/>
      <c r="E30" s="57">
        <v>262780</v>
      </c>
      <c r="F30" s="60" t="s">
        <v>122</v>
      </c>
      <c r="G30" s="56" t="s">
        <v>30</v>
      </c>
      <c r="H30" s="56" t="s">
        <v>30</v>
      </c>
      <c r="I30" s="56" t="s">
        <v>30</v>
      </c>
      <c r="J30" s="56" t="s">
        <v>30</v>
      </c>
      <c r="K30" s="15" t="s">
        <v>59</v>
      </c>
    </row>
    <row r="31" spans="1:11" s="7" customFormat="1" ht="48">
      <c r="A31" s="58"/>
      <c r="B31" s="59"/>
      <c r="C31" s="9" t="s">
        <v>199</v>
      </c>
      <c r="D31" s="63"/>
      <c r="E31" s="55">
        <v>14000</v>
      </c>
      <c r="F31" s="64" t="s">
        <v>122</v>
      </c>
      <c r="G31" s="56" t="s">
        <v>30</v>
      </c>
      <c r="H31" s="56" t="s">
        <v>30</v>
      </c>
      <c r="I31" s="56" t="s">
        <v>30</v>
      </c>
      <c r="J31" s="56" t="s">
        <v>30</v>
      </c>
      <c r="K31" s="18" t="s">
        <v>59</v>
      </c>
    </row>
    <row r="32" spans="1:11" s="7" customFormat="1" ht="96">
      <c r="A32" s="58"/>
      <c r="B32" s="59"/>
      <c r="C32" s="9" t="s">
        <v>200</v>
      </c>
      <c r="D32" s="10" t="s">
        <v>56</v>
      </c>
      <c r="E32" s="57">
        <v>262700</v>
      </c>
      <c r="F32" s="20" t="s">
        <v>14</v>
      </c>
      <c r="G32" s="56" t="s">
        <v>30</v>
      </c>
      <c r="H32" s="56" t="s">
        <v>30</v>
      </c>
      <c r="I32" s="56" t="s">
        <v>30</v>
      </c>
      <c r="J32" s="65"/>
      <c r="K32" s="15" t="s">
        <v>60</v>
      </c>
    </row>
    <row r="33" spans="1:11" s="7" customFormat="1" ht="26.25" customHeight="1">
      <c r="A33" s="58"/>
      <c r="B33" s="59"/>
      <c r="C33" s="9" t="s">
        <v>201</v>
      </c>
      <c r="D33" s="10" t="s">
        <v>104</v>
      </c>
      <c r="E33" s="66" t="s">
        <v>81</v>
      </c>
      <c r="F33" s="20" t="s">
        <v>105</v>
      </c>
      <c r="G33" s="56" t="s">
        <v>30</v>
      </c>
      <c r="H33" s="56" t="s">
        <v>30</v>
      </c>
      <c r="I33" s="56" t="s">
        <v>30</v>
      </c>
      <c r="J33" s="65"/>
      <c r="K33" s="15" t="s">
        <v>60</v>
      </c>
    </row>
    <row r="34" spans="1:11" s="7" customFormat="1" ht="49.5" customHeight="1">
      <c r="A34" s="58"/>
      <c r="B34" s="59"/>
      <c r="C34" s="9" t="s">
        <v>202</v>
      </c>
      <c r="D34" s="10" t="s">
        <v>106</v>
      </c>
      <c r="E34" s="66" t="s">
        <v>81</v>
      </c>
      <c r="F34" s="20" t="s">
        <v>105</v>
      </c>
      <c r="G34" s="56" t="s">
        <v>30</v>
      </c>
      <c r="H34" s="56" t="s">
        <v>30</v>
      </c>
      <c r="I34" s="56" t="s">
        <v>30</v>
      </c>
      <c r="J34" s="65"/>
      <c r="K34" s="15" t="s">
        <v>60</v>
      </c>
    </row>
    <row r="35" spans="1:11" s="7" customFormat="1" ht="26.25" customHeight="1">
      <c r="A35" s="58"/>
      <c r="B35" s="59"/>
      <c r="C35" s="9" t="s">
        <v>203</v>
      </c>
      <c r="D35" s="10" t="s">
        <v>107</v>
      </c>
      <c r="E35" s="66" t="s">
        <v>81</v>
      </c>
      <c r="F35" s="20" t="s">
        <v>105</v>
      </c>
      <c r="G35" s="56"/>
      <c r="H35" s="56" t="s">
        <v>30</v>
      </c>
      <c r="I35" s="56" t="s">
        <v>30</v>
      </c>
      <c r="J35" s="65"/>
      <c r="K35" s="15" t="s">
        <v>60</v>
      </c>
    </row>
    <row r="36" spans="1:11" s="7" customFormat="1" ht="26.25" customHeight="1">
      <c r="A36" s="58"/>
      <c r="B36" s="59"/>
      <c r="C36" s="9" t="s">
        <v>204</v>
      </c>
      <c r="D36" s="10" t="s">
        <v>135</v>
      </c>
      <c r="E36" s="14">
        <v>50000</v>
      </c>
      <c r="F36" s="20" t="s">
        <v>105</v>
      </c>
      <c r="G36" s="56"/>
      <c r="H36" s="56"/>
      <c r="I36" s="56"/>
      <c r="J36" s="65"/>
      <c r="K36" s="15" t="s">
        <v>60</v>
      </c>
    </row>
    <row r="37" spans="1:11" s="7" customFormat="1" ht="26.25" customHeight="1">
      <c r="A37" s="58"/>
      <c r="B37" s="59"/>
      <c r="C37" s="9" t="s">
        <v>205</v>
      </c>
      <c r="D37" s="10" t="s">
        <v>108</v>
      </c>
      <c r="E37" s="14">
        <v>14300</v>
      </c>
      <c r="F37" s="20" t="s">
        <v>105</v>
      </c>
      <c r="G37" s="56" t="s">
        <v>30</v>
      </c>
      <c r="H37" s="56" t="s">
        <v>30</v>
      </c>
      <c r="I37" s="56"/>
      <c r="J37" s="56"/>
      <c r="K37" s="15" t="s">
        <v>60</v>
      </c>
    </row>
    <row r="38" spans="1:11" s="7" customFormat="1" ht="26.25" customHeight="1">
      <c r="A38" s="58"/>
      <c r="B38" s="59"/>
      <c r="C38" s="9" t="s">
        <v>206</v>
      </c>
      <c r="D38" s="10" t="s">
        <v>109</v>
      </c>
      <c r="E38" s="14">
        <v>10000</v>
      </c>
      <c r="F38" s="20" t="s">
        <v>105</v>
      </c>
      <c r="G38" s="56" t="s">
        <v>30</v>
      </c>
      <c r="H38" s="56" t="s">
        <v>30</v>
      </c>
      <c r="I38" s="56"/>
      <c r="J38" s="56"/>
      <c r="K38" s="15" t="s">
        <v>60</v>
      </c>
    </row>
    <row r="39" spans="1:11" s="7" customFormat="1" ht="72">
      <c r="A39" s="58"/>
      <c r="B39" s="59"/>
      <c r="C39" s="9" t="s">
        <v>207</v>
      </c>
      <c r="D39" s="14" t="s">
        <v>78</v>
      </c>
      <c r="E39" s="57">
        <v>650000</v>
      </c>
      <c r="F39" s="20" t="s">
        <v>14</v>
      </c>
      <c r="G39" s="56" t="s">
        <v>30</v>
      </c>
      <c r="H39" s="56" t="s">
        <v>30</v>
      </c>
      <c r="I39" s="56"/>
      <c r="J39" s="56"/>
      <c r="K39" s="15" t="s">
        <v>61</v>
      </c>
    </row>
    <row r="40" spans="1:11" s="7" customFormat="1" ht="96.75" customHeight="1">
      <c r="A40" s="58"/>
      <c r="B40" s="59"/>
      <c r="C40" s="9" t="s">
        <v>208</v>
      </c>
      <c r="D40" s="14" t="s">
        <v>118</v>
      </c>
      <c r="E40" s="57">
        <v>23523200</v>
      </c>
      <c r="F40" s="20" t="s">
        <v>119</v>
      </c>
      <c r="G40" s="56" t="s">
        <v>30</v>
      </c>
      <c r="H40" s="56" t="s">
        <v>30</v>
      </c>
      <c r="I40" s="56" t="s">
        <v>30</v>
      </c>
      <c r="J40" s="56" t="s">
        <v>30</v>
      </c>
      <c r="K40" s="15" t="s">
        <v>120</v>
      </c>
    </row>
    <row r="41" spans="1:11" s="7" customFormat="1" ht="37.5">
      <c r="A41" s="58"/>
      <c r="B41" s="59"/>
      <c r="C41" s="9" t="s">
        <v>209</v>
      </c>
      <c r="D41" s="10"/>
      <c r="E41" s="57">
        <v>15500</v>
      </c>
      <c r="F41" s="67" t="s">
        <v>122</v>
      </c>
      <c r="G41" s="56" t="s">
        <v>30</v>
      </c>
      <c r="H41" s="56" t="s">
        <v>30</v>
      </c>
      <c r="I41" s="56" t="s">
        <v>30</v>
      </c>
      <c r="J41" s="56" t="s">
        <v>30</v>
      </c>
      <c r="K41" s="15" t="s">
        <v>59</v>
      </c>
    </row>
    <row r="42" spans="1:11" s="7" customFormat="1" ht="72">
      <c r="A42" s="58"/>
      <c r="B42" s="54"/>
      <c r="C42" s="9" t="s">
        <v>210</v>
      </c>
      <c r="D42" s="10" t="s">
        <v>84</v>
      </c>
      <c r="E42" s="57">
        <v>240000</v>
      </c>
      <c r="F42" s="20" t="s">
        <v>14</v>
      </c>
      <c r="G42" s="56"/>
      <c r="H42" s="56" t="s">
        <v>30</v>
      </c>
      <c r="I42" s="56" t="s">
        <v>30</v>
      </c>
      <c r="J42" s="56" t="s">
        <v>30</v>
      </c>
      <c r="K42" s="18" t="s">
        <v>58</v>
      </c>
    </row>
    <row r="43" spans="1:11" s="7" customFormat="1" ht="49.5" customHeight="1">
      <c r="A43" s="58"/>
      <c r="B43" s="59"/>
      <c r="C43" s="68" t="s">
        <v>31</v>
      </c>
      <c r="D43" s="69"/>
      <c r="E43" s="70">
        <f>SUM(E44:E52)</f>
        <v>14437330</v>
      </c>
      <c r="F43" s="71"/>
      <c r="G43" s="72"/>
      <c r="H43" s="72"/>
      <c r="I43" s="72"/>
      <c r="J43" s="72"/>
      <c r="K43" s="73" t="s">
        <v>125</v>
      </c>
    </row>
    <row r="44" spans="1:11" s="7" customFormat="1" ht="74.25" customHeight="1">
      <c r="A44" s="58"/>
      <c r="B44" s="59"/>
      <c r="C44" s="15" t="s">
        <v>211</v>
      </c>
      <c r="D44" s="14" t="s">
        <v>83</v>
      </c>
      <c r="E44" s="57">
        <v>1956100</v>
      </c>
      <c r="F44" s="20" t="s">
        <v>14</v>
      </c>
      <c r="G44" s="20"/>
      <c r="H44" s="20" t="s">
        <v>30</v>
      </c>
      <c r="I44" s="20" t="s">
        <v>30</v>
      </c>
      <c r="J44" s="20" t="s">
        <v>30</v>
      </c>
      <c r="K44" s="15" t="s">
        <v>62</v>
      </c>
    </row>
    <row r="45" spans="1:11" s="7" customFormat="1" ht="49.5" customHeight="1">
      <c r="A45" s="58"/>
      <c r="B45" s="74"/>
      <c r="C45" s="15" t="s">
        <v>212</v>
      </c>
      <c r="D45" s="10" t="s">
        <v>114</v>
      </c>
      <c r="E45" s="57">
        <v>400000</v>
      </c>
      <c r="F45" s="19" t="s">
        <v>113</v>
      </c>
      <c r="G45" s="20" t="s">
        <v>30</v>
      </c>
      <c r="H45" s="20" t="s">
        <v>30</v>
      </c>
      <c r="I45" s="20" t="s">
        <v>30</v>
      </c>
      <c r="J45" s="65"/>
      <c r="K45" s="15" t="s">
        <v>62</v>
      </c>
    </row>
    <row r="46" spans="1:11" s="7" customFormat="1" ht="77.25" customHeight="1">
      <c r="A46" s="58"/>
      <c r="B46" s="74"/>
      <c r="C46" s="15" t="s">
        <v>213</v>
      </c>
      <c r="D46" s="10" t="s">
        <v>111</v>
      </c>
      <c r="E46" s="57">
        <v>949400</v>
      </c>
      <c r="F46" s="19" t="s">
        <v>113</v>
      </c>
      <c r="G46" s="20" t="s">
        <v>30</v>
      </c>
      <c r="H46" s="20" t="s">
        <v>30</v>
      </c>
      <c r="I46" s="65"/>
      <c r="J46" s="65"/>
      <c r="K46" s="15" t="s">
        <v>62</v>
      </c>
    </row>
    <row r="47" spans="1:11" s="7" customFormat="1" ht="72">
      <c r="A47" s="58"/>
      <c r="B47" s="59"/>
      <c r="C47" s="15" t="s">
        <v>115</v>
      </c>
      <c r="D47" s="10"/>
      <c r="E47" s="75" t="s">
        <v>81</v>
      </c>
      <c r="F47" s="20" t="s">
        <v>37</v>
      </c>
      <c r="G47" s="20" t="s">
        <v>30</v>
      </c>
      <c r="H47" s="20" t="s">
        <v>30</v>
      </c>
      <c r="I47" s="20" t="s">
        <v>30</v>
      </c>
      <c r="J47" s="20" t="s">
        <v>30</v>
      </c>
      <c r="K47" s="15" t="s">
        <v>63</v>
      </c>
    </row>
    <row r="48" spans="1:11" ht="96">
      <c r="A48" s="76"/>
      <c r="B48" s="77"/>
      <c r="C48" s="78" t="s">
        <v>116</v>
      </c>
      <c r="D48" s="14" t="s">
        <v>38</v>
      </c>
      <c r="E48" s="57">
        <v>209130</v>
      </c>
      <c r="F48" s="20" t="s">
        <v>37</v>
      </c>
      <c r="G48" s="20" t="s">
        <v>30</v>
      </c>
      <c r="H48" s="20" t="s">
        <v>30</v>
      </c>
      <c r="I48" s="20" t="s">
        <v>30</v>
      </c>
      <c r="J48" s="20" t="s">
        <v>30</v>
      </c>
      <c r="K48" s="15" t="s">
        <v>63</v>
      </c>
    </row>
    <row r="49" spans="1:11" s="7" customFormat="1" ht="44.25" customHeight="1">
      <c r="A49" s="58"/>
      <c r="B49" s="74"/>
      <c r="C49" s="15" t="s">
        <v>214</v>
      </c>
      <c r="D49" s="10"/>
      <c r="E49" s="57">
        <v>120400</v>
      </c>
      <c r="F49" s="19" t="s">
        <v>122</v>
      </c>
      <c r="G49" s="20" t="s">
        <v>30</v>
      </c>
      <c r="H49" s="20" t="s">
        <v>30</v>
      </c>
      <c r="I49" s="20" t="s">
        <v>30</v>
      </c>
      <c r="J49" s="20" t="s">
        <v>30</v>
      </c>
      <c r="K49" s="15" t="s">
        <v>59</v>
      </c>
    </row>
    <row r="50" spans="1:11" s="7" customFormat="1" ht="69.75" customHeight="1">
      <c r="A50" s="58"/>
      <c r="B50" s="59"/>
      <c r="C50" s="15" t="s">
        <v>215</v>
      </c>
      <c r="D50" s="10" t="s">
        <v>36</v>
      </c>
      <c r="E50" s="57">
        <v>17500</v>
      </c>
      <c r="F50" s="20" t="s">
        <v>37</v>
      </c>
      <c r="G50" s="20" t="s">
        <v>30</v>
      </c>
      <c r="H50" s="20" t="s">
        <v>30</v>
      </c>
      <c r="I50" s="20" t="s">
        <v>30</v>
      </c>
      <c r="J50" s="20" t="s">
        <v>30</v>
      </c>
      <c r="K50" s="15" t="s">
        <v>63</v>
      </c>
    </row>
    <row r="51" spans="1:11" s="7" customFormat="1" ht="93.75" customHeight="1">
      <c r="A51" s="58"/>
      <c r="B51" s="59"/>
      <c r="C51" s="15" t="s">
        <v>216</v>
      </c>
      <c r="D51" s="14" t="s">
        <v>77</v>
      </c>
      <c r="E51" s="57">
        <v>10684800</v>
      </c>
      <c r="F51" s="20" t="s">
        <v>14</v>
      </c>
      <c r="G51" s="20" t="s">
        <v>30</v>
      </c>
      <c r="H51" s="20"/>
      <c r="I51" s="20" t="s">
        <v>30</v>
      </c>
      <c r="J51" s="65"/>
      <c r="K51" s="15" t="s">
        <v>62</v>
      </c>
    </row>
    <row r="52" spans="1:11" s="7" customFormat="1" ht="78.75" customHeight="1">
      <c r="A52" s="58"/>
      <c r="B52" s="74"/>
      <c r="C52" s="15" t="s">
        <v>217</v>
      </c>
      <c r="D52" s="10"/>
      <c r="E52" s="57">
        <v>100000</v>
      </c>
      <c r="F52" s="20" t="s">
        <v>41</v>
      </c>
      <c r="G52" s="20" t="s">
        <v>30</v>
      </c>
      <c r="H52" s="65"/>
      <c r="I52" s="65"/>
      <c r="J52" s="65"/>
      <c r="K52" s="15" t="s">
        <v>64</v>
      </c>
    </row>
    <row r="53" spans="1:11" s="23" customFormat="1" ht="72">
      <c r="A53" s="76"/>
      <c r="B53" s="79"/>
      <c r="C53" s="80" t="s">
        <v>16</v>
      </c>
      <c r="D53" s="81"/>
      <c r="E53" s="82">
        <f>SUM(E54:E69)</f>
        <v>32754500</v>
      </c>
      <c r="F53" s="83"/>
      <c r="G53" s="84"/>
      <c r="H53" s="84"/>
      <c r="I53" s="84"/>
      <c r="J53" s="84"/>
      <c r="K53" s="85" t="s">
        <v>133</v>
      </c>
    </row>
    <row r="54" spans="1:11" s="8" customFormat="1" ht="103.5" customHeight="1">
      <c r="A54" s="86"/>
      <c r="B54" s="87"/>
      <c r="C54" s="18" t="s">
        <v>218</v>
      </c>
      <c r="D54" s="63"/>
      <c r="E54" s="55">
        <v>22000000</v>
      </c>
      <c r="F54" s="56" t="s">
        <v>35</v>
      </c>
      <c r="G54" s="88"/>
      <c r="H54" s="20" t="s">
        <v>30</v>
      </c>
      <c r="I54" s="20" t="s">
        <v>30</v>
      </c>
      <c r="J54" s="20" t="s">
        <v>30</v>
      </c>
      <c r="K54" s="18" t="s">
        <v>65</v>
      </c>
    </row>
    <row r="55" spans="1:11" s="23" customFormat="1" ht="48">
      <c r="A55" s="76"/>
      <c r="B55" s="79"/>
      <c r="C55" s="89" t="s">
        <v>219</v>
      </c>
      <c r="D55" s="90"/>
      <c r="E55" s="91" t="s">
        <v>81</v>
      </c>
      <c r="F55" s="92" t="s">
        <v>140</v>
      </c>
      <c r="G55" s="93"/>
      <c r="H55" s="20" t="s">
        <v>30</v>
      </c>
      <c r="I55" s="20" t="s">
        <v>30</v>
      </c>
      <c r="J55" s="20" t="s">
        <v>30</v>
      </c>
      <c r="K55" s="94" t="s">
        <v>62</v>
      </c>
    </row>
    <row r="56" spans="1:11" s="7" customFormat="1" ht="52.5" customHeight="1">
      <c r="A56" s="58"/>
      <c r="B56" s="74"/>
      <c r="C56" s="18" t="s">
        <v>220</v>
      </c>
      <c r="D56" s="63" t="s">
        <v>110</v>
      </c>
      <c r="E56" s="91" t="s">
        <v>81</v>
      </c>
      <c r="F56" s="92" t="s">
        <v>140</v>
      </c>
      <c r="G56" s="95"/>
      <c r="H56" s="20"/>
      <c r="I56" s="20"/>
      <c r="J56" s="20"/>
      <c r="K56" s="94" t="s">
        <v>62</v>
      </c>
    </row>
    <row r="57" spans="1:11" s="8" customFormat="1" ht="72">
      <c r="A57" s="86"/>
      <c r="B57" s="87"/>
      <c r="C57" s="96" t="s">
        <v>221</v>
      </c>
      <c r="D57" s="97" t="s">
        <v>172</v>
      </c>
      <c r="E57" s="75" t="s">
        <v>81</v>
      </c>
      <c r="F57" s="56" t="s">
        <v>39</v>
      </c>
      <c r="G57" s="88"/>
      <c r="H57" s="20" t="s">
        <v>30</v>
      </c>
      <c r="I57" s="20" t="s">
        <v>30</v>
      </c>
      <c r="J57" s="20" t="s">
        <v>30</v>
      </c>
      <c r="K57" s="18" t="s">
        <v>66</v>
      </c>
    </row>
    <row r="58" spans="1:11" s="8" customFormat="1" ht="48">
      <c r="A58" s="86"/>
      <c r="B58" s="87"/>
      <c r="C58" s="96" t="s">
        <v>222</v>
      </c>
      <c r="D58" s="97" t="s">
        <v>141</v>
      </c>
      <c r="E58" s="75" t="s">
        <v>81</v>
      </c>
      <c r="F58" s="56" t="s">
        <v>39</v>
      </c>
      <c r="G58" s="88"/>
      <c r="H58" s="20" t="s">
        <v>30</v>
      </c>
      <c r="I58" s="20" t="s">
        <v>30</v>
      </c>
      <c r="J58" s="20" t="s">
        <v>30</v>
      </c>
      <c r="K58" s="18" t="s">
        <v>66</v>
      </c>
    </row>
    <row r="59" spans="1:11" s="12" customFormat="1" ht="26.25" customHeight="1">
      <c r="A59" s="98"/>
      <c r="B59" s="99"/>
      <c r="C59" s="18" t="s">
        <v>223</v>
      </c>
      <c r="D59" s="63" t="s">
        <v>154</v>
      </c>
      <c r="E59" s="75" t="s">
        <v>81</v>
      </c>
      <c r="F59" s="56" t="s">
        <v>39</v>
      </c>
      <c r="G59" s="95"/>
      <c r="H59" s="20" t="s">
        <v>30</v>
      </c>
      <c r="I59" s="20" t="s">
        <v>30</v>
      </c>
      <c r="J59" s="20" t="s">
        <v>30</v>
      </c>
      <c r="K59" s="18" t="s">
        <v>66</v>
      </c>
    </row>
    <row r="60" spans="1:11" s="12" customFormat="1" ht="96">
      <c r="A60" s="98"/>
      <c r="B60" s="99"/>
      <c r="C60" s="18" t="s">
        <v>142</v>
      </c>
      <c r="D60" s="97" t="s">
        <v>155</v>
      </c>
      <c r="E60" s="55">
        <v>5500000</v>
      </c>
      <c r="F60" s="56" t="s">
        <v>14</v>
      </c>
      <c r="G60" s="56"/>
      <c r="H60" s="56"/>
      <c r="I60" s="95"/>
      <c r="J60" s="20" t="s">
        <v>30</v>
      </c>
      <c r="K60" s="18" t="s">
        <v>66</v>
      </c>
    </row>
    <row r="61" spans="1:11" s="8" customFormat="1" ht="96">
      <c r="A61" s="86"/>
      <c r="B61" s="87"/>
      <c r="C61" s="96" t="s">
        <v>143</v>
      </c>
      <c r="D61" s="63" t="s">
        <v>40</v>
      </c>
      <c r="E61" s="55">
        <v>4824500</v>
      </c>
      <c r="F61" s="56" t="s">
        <v>14</v>
      </c>
      <c r="G61" s="88"/>
      <c r="H61" s="56"/>
      <c r="I61" s="88"/>
      <c r="J61" s="20" t="s">
        <v>30</v>
      </c>
      <c r="K61" s="18" t="s">
        <v>66</v>
      </c>
    </row>
    <row r="62" spans="1:11" s="8" customFormat="1" ht="48">
      <c r="A62" s="86"/>
      <c r="B62" s="87"/>
      <c r="C62" s="96" t="s">
        <v>144</v>
      </c>
      <c r="D62" s="63" t="s">
        <v>145</v>
      </c>
      <c r="E62" s="55">
        <v>30000</v>
      </c>
      <c r="F62" s="64" t="s">
        <v>146</v>
      </c>
      <c r="G62" s="88"/>
      <c r="H62" s="20" t="s">
        <v>30</v>
      </c>
      <c r="I62" s="88"/>
      <c r="J62" s="20"/>
      <c r="K62" s="18" t="s">
        <v>147</v>
      </c>
    </row>
    <row r="63" spans="1:11" s="8" customFormat="1" ht="48">
      <c r="A63" s="86"/>
      <c r="B63" s="87"/>
      <c r="C63" s="96" t="s">
        <v>148</v>
      </c>
      <c r="D63" s="63" t="s">
        <v>145</v>
      </c>
      <c r="E63" s="55">
        <v>20000</v>
      </c>
      <c r="F63" s="64" t="s">
        <v>146</v>
      </c>
      <c r="G63" s="88"/>
      <c r="H63" s="56"/>
      <c r="I63" s="88"/>
      <c r="J63" s="20" t="s">
        <v>30</v>
      </c>
      <c r="K63" s="18" t="s">
        <v>147</v>
      </c>
    </row>
    <row r="64" spans="1:11" s="12" customFormat="1" ht="48">
      <c r="A64" s="98"/>
      <c r="B64" s="99"/>
      <c r="C64" s="18" t="s">
        <v>149</v>
      </c>
      <c r="D64" s="63" t="s">
        <v>145</v>
      </c>
      <c r="E64" s="55">
        <v>30000</v>
      </c>
      <c r="F64" s="64" t="s">
        <v>146</v>
      </c>
      <c r="G64" s="95"/>
      <c r="H64" s="56"/>
      <c r="I64" s="20" t="s">
        <v>30</v>
      </c>
      <c r="J64" s="20"/>
      <c r="K64" s="18" t="s">
        <v>147</v>
      </c>
    </row>
    <row r="65" spans="1:11" s="8" customFormat="1" ht="48">
      <c r="A65" s="86"/>
      <c r="B65" s="87"/>
      <c r="C65" s="96" t="s">
        <v>150</v>
      </c>
      <c r="D65" s="63" t="s">
        <v>145</v>
      </c>
      <c r="E65" s="55">
        <v>30000</v>
      </c>
      <c r="F65" s="64" t="s">
        <v>146</v>
      </c>
      <c r="G65" s="88"/>
      <c r="H65" s="56"/>
      <c r="I65" s="20" t="s">
        <v>30</v>
      </c>
      <c r="J65" s="20"/>
      <c r="K65" s="18" t="s">
        <v>147</v>
      </c>
    </row>
    <row r="66" spans="1:11" s="8" customFormat="1" ht="48">
      <c r="A66" s="86"/>
      <c r="B66" s="87"/>
      <c r="C66" s="96" t="s">
        <v>151</v>
      </c>
      <c r="D66" s="63" t="s">
        <v>145</v>
      </c>
      <c r="E66" s="55">
        <v>30000</v>
      </c>
      <c r="F66" s="64" t="s">
        <v>146</v>
      </c>
      <c r="G66" s="88"/>
      <c r="H66" s="56"/>
      <c r="I66" s="20" t="s">
        <v>30</v>
      </c>
      <c r="J66" s="20"/>
      <c r="K66" s="18" t="s">
        <v>147</v>
      </c>
    </row>
    <row r="67" spans="1:11" s="8" customFormat="1" ht="48">
      <c r="A67" s="86"/>
      <c r="B67" s="87"/>
      <c r="C67" s="96" t="s">
        <v>152</v>
      </c>
      <c r="D67" s="63" t="s">
        <v>145</v>
      </c>
      <c r="E67" s="55">
        <v>30000</v>
      </c>
      <c r="F67" s="64" t="s">
        <v>146</v>
      </c>
      <c r="G67" s="88"/>
      <c r="H67" s="20" t="s">
        <v>30</v>
      </c>
      <c r="I67" s="88"/>
      <c r="J67" s="20"/>
      <c r="K67" s="18" t="s">
        <v>147</v>
      </c>
    </row>
    <row r="68" spans="1:11" s="8" customFormat="1" ht="48">
      <c r="A68" s="86"/>
      <c r="B68" s="87"/>
      <c r="C68" s="96" t="s">
        <v>153</v>
      </c>
      <c r="D68" s="63" t="s">
        <v>145</v>
      </c>
      <c r="E68" s="55">
        <v>30000</v>
      </c>
      <c r="F68" s="64" t="s">
        <v>146</v>
      </c>
      <c r="G68" s="88"/>
      <c r="H68" s="56"/>
      <c r="I68" s="20" t="s">
        <v>30</v>
      </c>
      <c r="J68" s="20"/>
      <c r="K68" s="18" t="s">
        <v>147</v>
      </c>
    </row>
    <row r="69" spans="1:11" s="8" customFormat="1" ht="28.5" customHeight="1">
      <c r="A69" s="86"/>
      <c r="B69" s="87"/>
      <c r="C69" s="18" t="s">
        <v>224</v>
      </c>
      <c r="D69" s="63" t="s">
        <v>154</v>
      </c>
      <c r="E69" s="55">
        <v>230000</v>
      </c>
      <c r="F69" s="64" t="s">
        <v>35</v>
      </c>
      <c r="G69" s="88"/>
      <c r="H69" s="56"/>
      <c r="I69" s="20" t="s">
        <v>30</v>
      </c>
      <c r="J69" s="20" t="s">
        <v>30</v>
      </c>
      <c r="K69" s="18" t="s">
        <v>66</v>
      </c>
    </row>
    <row r="70" spans="1:11" s="23" customFormat="1" ht="48">
      <c r="A70" s="100">
        <v>2</v>
      </c>
      <c r="B70" s="80" t="s">
        <v>11</v>
      </c>
      <c r="C70" s="80"/>
      <c r="D70" s="101"/>
      <c r="E70" s="82">
        <f>E71+E74+E76+E78</f>
        <v>15068500</v>
      </c>
      <c r="F70" s="100"/>
      <c r="G70" s="80"/>
      <c r="H70" s="80"/>
      <c r="I70" s="80"/>
      <c r="J70" s="80"/>
      <c r="K70" s="85" t="s">
        <v>128</v>
      </c>
    </row>
    <row r="71" spans="1:11" ht="21" customHeight="1">
      <c r="A71" s="102"/>
      <c r="B71" s="103" t="s">
        <v>156</v>
      </c>
      <c r="C71" s="104" t="s">
        <v>20</v>
      </c>
      <c r="D71" s="69"/>
      <c r="E71" s="105">
        <f>SUM(E72:E73)</f>
        <v>138900</v>
      </c>
      <c r="F71" s="106"/>
      <c r="G71" s="107"/>
      <c r="H71" s="107"/>
      <c r="I71" s="107"/>
      <c r="J71" s="107"/>
      <c r="K71" s="108"/>
    </row>
    <row r="72" spans="1:11" ht="48">
      <c r="A72" s="76"/>
      <c r="B72" s="109"/>
      <c r="C72" s="15" t="s">
        <v>126</v>
      </c>
      <c r="D72" s="10"/>
      <c r="E72" s="57">
        <v>100000</v>
      </c>
      <c r="F72" s="20" t="s">
        <v>43</v>
      </c>
      <c r="G72" s="110"/>
      <c r="H72" s="110"/>
      <c r="I72" s="20"/>
      <c r="J72" s="20" t="s">
        <v>30</v>
      </c>
      <c r="K72" s="15" t="s">
        <v>67</v>
      </c>
    </row>
    <row r="73" spans="1:11" s="7" customFormat="1" ht="71.25" customHeight="1">
      <c r="A73" s="58"/>
      <c r="B73" s="111" t="s">
        <v>157</v>
      </c>
      <c r="C73" s="15" t="s">
        <v>42</v>
      </c>
      <c r="D73" s="10"/>
      <c r="E73" s="57">
        <v>38900</v>
      </c>
      <c r="F73" s="20" t="s">
        <v>43</v>
      </c>
      <c r="G73" s="65"/>
      <c r="H73" s="65"/>
      <c r="I73" s="65"/>
      <c r="J73" s="20" t="s">
        <v>30</v>
      </c>
      <c r="K73" s="15" t="s">
        <v>67</v>
      </c>
    </row>
    <row r="74" spans="1:11" ht="24">
      <c r="A74" s="76"/>
      <c r="B74" s="77"/>
      <c r="C74" s="104" t="s">
        <v>21</v>
      </c>
      <c r="D74" s="69"/>
      <c r="E74" s="112">
        <f>E75</f>
        <v>379800</v>
      </c>
      <c r="F74" s="106"/>
      <c r="G74" s="107"/>
      <c r="H74" s="107"/>
      <c r="I74" s="107"/>
      <c r="J74" s="107"/>
      <c r="K74" s="108"/>
    </row>
    <row r="75" spans="1:11" s="7" customFormat="1" ht="54.75" customHeight="1">
      <c r="A75" s="58"/>
      <c r="B75" s="59"/>
      <c r="C75" s="15" t="s">
        <v>174</v>
      </c>
      <c r="D75" s="14" t="s">
        <v>79</v>
      </c>
      <c r="E75" s="57">
        <v>379800</v>
      </c>
      <c r="F75" s="20" t="s">
        <v>14</v>
      </c>
      <c r="G75" s="20" t="s">
        <v>30</v>
      </c>
      <c r="H75" s="20"/>
      <c r="I75" s="20"/>
      <c r="J75" s="20"/>
      <c r="K75" s="15" t="s">
        <v>67</v>
      </c>
    </row>
    <row r="76" spans="1:11" ht="24">
      <c r="A76" s="76"/>
      <c r="B76" s="77"/>
      <c r="C76" s="104" t="s">
        <v>22</v>
      </c>
      <c r="D76" s="69"/>
      <c r="E76" s="113">
        <f>E77</f>
        <v>1059000</v>
      </c>
      <c r="F76" s="106"/>
      <c r="G76" s="107"/>
      <c r="H76" s="107"/>
      <c r="I76" s="107"/>
      <c r="J76" s="107"/>
      <c r="K76" s="108"/>
    </row>
    <row r="77" spans="1:11" s="7" customFormat="1" ht="93.75" customHeight="1">
      <c r="A77" s="58"/>
      <c r="B77" s="59"/>
      <c r="C77" s="15" t="s">
        <v>173</v>
      </c>
      <c r="D77" s="75" t="s">
        <v>80</v>
      </c>
      <c r="E77" s="57">
        <v>1059000</v>
      </c>
      <c r="F77" s="20" t="s">
        <v>14</v>
      </c>
      <c r="G77" s="65"/>
      <c r="H77" s="20" t="s">
        <v>30</v>
      </c>
      <c r="I77" s="20" t="s">
        <v>30</v>
      </c>
      <c r="J77" s="65"/>
      <c r="K77" s="15" t="s">
        <v>67</v>
      </c>
    </row>
    <row r="78" spans="1:11" ht="24">
      <c r="A78" s="76"/>
      <c r="B78" s="77"/>
      <c r="C78" s="104" t="s">
        <v>23</v>
      </c>
      <c r="D78" s="69"/>
      <c r="E78" s="105">
        <f>SUM(E79:E82)</f>
        <v>13490800</v>
      </c>
      <c r="F78" s="106"/>
      <c r="G78" s="107"/>
      <c r="H78" s="107"/>
      <c r="I78" s="107"/>
      <c r="J78" s="107"/>
      <c r="K78" s="108"/>
    </row>
    <row r="79" spans="1:11" s="7" customFormat="1" ht="70.5" customHeight="1">
      <c r="A79" s="58"/>
      <c r="B79" s="59"/>
      <c r="C79" s="15" t="s">
        <v>96</v>
      </c>
      <c r="D79" s="10" t="s">
        <v>93</v>
      </c>
      <c r="E79" s="57">
        <v>5999200</v>
      </c>
      <c r="F79" s="19" t="s">
        <v>90</v>
      </c>
      <c r="G79" s="20" t="s">
        <v>30</v>
      </c>
      <c r="H79" s="20" t="s">
        <v>30</v>
      </c>
      <c r="I79" s="20" t="s">
        <v>30</v>
      </c>
      <c r="J79" s="20" t="s">
        <v>30</v>
      </c>
      <c r="K79" s="21" t="s">
        <v>124</v>
      </c>
    </row>
    <row r="80" spans="1:11" s="7" customFormat="1" ht="48">
      <c r="A80" s="58"/>
      <c r="B80" s="59"/>
      <c r="C80" s="15" t="s">
        <v>91</v>
      </c>
      <c r="D80" s="10" t="s">
        <v>92</v>
      </c>
      <c r="E80" s="57">
        <v>2087600</v>
      </c>
      <c r="F80" s="19" t="s">
        <v>90</v>
      </c>
      <c r="G80" s="20" t="s">
        <v>30</v>
      </c>
      <c r="H80" s="20" t="s">
        <v>30</v>
      </c>
      <c r="I80" s="20" t="s">
        <v>30</v>
      </c>
      <c r="J80" s="20" t="s">
        <v>30</v>
      </c>
      <c r="K80" s="21" t="s">
        <v>124</v>
      </c>
    </row>
    <row r="81" spans="1:11" s="7" customFormat="1" ht="70.5" customHeight="1">
      <c r="A81" s="58"/>
      <c r="B81" s="59"/>
      <c r="C81" s="15" t="s">
        <v>95</v>
      </c>
      <c r="D81" s="10" t="s">
        <v>94</v>
      </c>
      <c r="E81" s="57">
        <v>2380000</v>
      </c>
      <c r="F81" s="19" t="s">
        <v>90</v>
      </c>
      <c r="G81" s="20" t="s">
        <v>30</v>
      </c>
      <c r="H81" s="20" t="s">
        <v>30</v>
      </c>
      <c r="I81" s="20" t="s">
        <v>30</v>
      </c>
      <c r="J81" s="20" t="s">
        <v>30</v>
      </c>
      <c r="K81" s="21" t="s">
        <v>124</v>
      </c>
    </row>
    <row r="82" spans="1:11" s="7" customFormat="1" ht="50.25" customHeight="1">
      <c r="A82" s="58"/>
      <c r="B82" s="59"/>
      <c r="C82" s="15" t="s">
        <v>175</v>
      </c>
      <c r="D82" s="14" t="s">
        <v>176</v>
      </c>
      <c r="E82" s="57">
        <v>3024000</v>
      </c>
      <c r="F82" s="20" t="s">
        <v>14</v>
      </c>
      <c r="G82" s="20"/>
      <c r="H82" s="20"/>
      <c r="I82" s="20"/>
      <c r="J82" s="20"/>
      <c r="K82" s="21" t="s">
        <v>60</v>
      </c>
    </row>
    <row r="83" spans="1:11" s="24" customFormat="1" ht="24">
      <c r="A83" s="100">
        <v>3</v>
      </c>
      <c r="B83" s="100" t="s">
        <v>12</v>
      </c>
      <c r="C83" s="100"/>
      <c r="D83" s="101"/>
      <c r="E83" s="101">
        <f>E84+E94+E102</f>
        <v>599856570</v>
      </c>
      <c r="F83" s="100"/>
      <c r="G83" s="100"/>
      <c r="H83" s="100"/>
      <c r="I83" s="100"/>
      <c r="J83" s="100"/>
      <c r="K83" s="114"/>
    </row>
    <row r="84" spans="1:11" s="11" customFormat="1" ht="51" customHeight="1">
      <c r="A84" s="45"/>
      <c r="B84" s="26" t="s">
        <v>225</v>
      </c>
      <c r="C84" s="68" t="s">
        <v>24</v>
      </c>
      <c r="D84" s="115"/>
      <c r="E84" s="70">
        <f>SUM(E85:E93)</f>
        <v>2279670</v>
      </c>
      <c r="F84" s="116"/>
      <c r="G84" s="68"/>
      <c r="H84" s="68"/>
      <c r="I84" s="68"/>
      <c r="J84" s="68"/>
      <c r="K84" s="73" t="s">
        <v>131</v>
      </c>
    </row>
    <row r="85" spans="1:11" s="12" customFormat="1" ht="24.75" customHeight="1">
      <c r="A85" s="98"/>
      <c r="B85" s="28" t="s">
        <v>226</v>
      </c>
      <c r="C85" s="18" t="s">
        <v>227</v>
      </c>
      <c r="D85" s="97"/>
      <c r="E85" s="55">
        <v>48250</v>
      </c>
      <c r="F85" s="56" t="s">
        <v>99</v>
      </c>
      <c r="G85" s="20" t="s">
        <v>30</v>
      </c>
      <c r="H85" s="20" t="s">
        <v>30</v>
      </c>
      <c r="I85" s="20" t="s">
        <v>30</v>
      </c>
      <c r="J85" s="20" t="s">
        <v>30</v>
      </c>
      <c r="K85" s="18" t="s">
        <v>236</v>
      </c>
    </row>
    <row r="86" spans="1:11" s="3" customFormat="1" ht="24">
      <c r="A86" s="117"/>
      <c r="B86" s="28"/>
      <c r="C86" s="88" t="s">
        <v>228</v>
      </c>
      <c r="D86" s="118"/>
      <c r="E86" s="119">
        <v>34520</v>
      </c>
      <c r="F86" s="56" t="s">
        <v>99</v>
      </c>
      <c r="G86" s="20" t="s">
        <v>30</v>
      </c>
      <c r="H86" s="20" t="s">
        <v>30</v>
      </c>
      <c r="I86" s="20" t="s">
        <v>30</v>
      </c>
      <c r="J86" s="20" t="s">
        <v>30</v>
      </c>
      <c r="K86" s="18" t="s">
        <v>236</v>
      </c>
    </row>
    <row r="87" spans="1:11" s="3" customFormat="1" ht="24">
      <c r="A87" s="117"/>
      <c r="B87" s="28"/>
      <c r="C87" s="88" t="s">
        <v>229</v>
      </c>
      <c r="D87" s="118"/>
      <c r="E87" s="119">
        <v>23400</v>
      </c>
      <c r="F87" s="56" t="s">
        <v>99</v>
      </c>
      <c r="G87" s="20" t="s">
        <v>30</v>
      </c>
      <c r="H87" s="20" t="s">
        <v>30</v>
      </c>
      <c r="I87" s="20" t="s">
        <v>30</v>
      </c>
      <c r="J87" s="20" t="s">
        <v>30</v>
      </c>
      <c r="K87" s="18" t="s">
        <v>236</v>
      </c>
    </row>
    <row r="88" spans="1:11" s="11" customFormat="1" ht="48">
      <c r="A88" s="53"/>
      <c r="B88" s="27"/>
      <c r="C88" s="18" t="s">
        <v>230</v>
      </c>
      <c r="D88" s="63" t="s">
        <v>100</v>
      </c>
      <c r="E88" s="55">
        <v>1950000</v>
      </c>
      <c r="F88" s="56" t="s">
        <v>101</v>
      </c>
      <c r="G88" s="20" t="s">
        <v>30</v>
      </c>
      <c r="H88" s="20" t="s">
        <v>30</v>
      </c>
      <c r="I88" s="20" t="s">
        <v>30</v>
      </c>
      <c r="J88" s="20" t="s">
        <v>30</v>
      </c>
      <c r="K88" s="18" t="s">
        <v>236</v>
      </c>
    </row>
    <row r="89" spans="1:11" s="11" customFormat="1" ht="24">
      <c r="A89" s="53"/>
      <c r="B89" s="27"/>
      <c r="C89" s="18" t="s">
        <v>231</v>
      </c>
      <c r="D89" s="63" t="s">
        <v>100</v>
      </c>
      <c r="E89" s="55">
        <v>30000</v>
      </c>
      <c r="F89" s="56" t="s">
        <v>101</v>
      </c>
      <c r="G89" s="20" t="s">
        <v>30</v>
      </c>
      <c r="H89" s="20" t="s">
        <v>30</v>
      </c>
      <c r="I89" s="20" t="s">
        <v>30</v>
      </c>
      <c r="J89" s="20" t="s">
        <v>30</v>
      </c>
      <c r="K89" s="18" t="s">
        <v>236</v>
      </c>
    </row>
    <row r="90" spans="1:11" s="11" customFormat="1" ht="48">
      <c r="A90" s="53"/>
      <c r="B90" s="27"/>
      <c r="C90" s="18" t="s">
        <v>232</v>
      </c>
      <c r="D90" s="63" t="s">
        <v>102</v>
      </c>
      <c r="E90" s="55">
        <v>81600</v>
      </c>
      <c r="F90" s="56" t="s">
        <v>101</v>
      </c>
      <c r="G90" s="20" t="s">
        <v>30</v>
      </c>
      <c r="H90" s="20" t="s">
        <v>30</v>
      </c>
      <c r="I90" s="20" t="s">
        <v>30</v>
      </c>
      <c r="J90" s="20" t="s">
        <v>30</v>
      </c>
      <c r="K90" s="18" t="s">
        <v>236</v>
      </c>
    </row>
    <row r="91" spans="1:11" s="11" customFormat="1" ht="48">
      <c r="A91" s="53"/>
      <c r="B91" s="27"/>
      <c r="C91" s="18" t="s">
        <v>233</v>
      </c>
      <c r="D91" s="63"/>
      <c r="E91" s="55">
        <v>60000</v>
      </c>
      <c r="F91" s="56" t="s">
        <v>101</v>
      </c>
      <c r="G91" s="20" t="s">
        <v>30</v>
      </c>
      <c r="H91" s="20" t="s">
        <v>30</v>
      </c>
      <c r="I91" s="20" t="s">
        <v>30</v>
      </c>
      <c r="J91" s="20" t="s">
        <v>30</v>
      </c>
      <c r="K91" s="18" t="s">
        <v>236</v>
      </c>
    </row>
    <row r="92" spans="1:11" s="12" customFormat="1" ht="73.5" customHeight="1">
      <c r="A92" s="98"/>
      <c r="B92" s="27"/>
      <c r="C92" s="18" t="s">
        <v>234</v>
      </c>
      <c r="D92" s="97" t="s">
        <v>48</v>
      </c>
      <c r="E92" s="97" t="s">
        <v>81</v>
      </c>
      <c r="F92" s="56" t="s">
        <v>46</v>
      </c>
      <c r="G92" s="20" t="s">
        <v>30</v>
      </c>
      <c r="H92" s="20" t="s">
        <v>30</v>
      </c>
      <c r="I92" s="20" t="s">
        <v>30</v>
      </c>
      <c r="J92" s="20" t="s">
        <v>30</v>
      </c>
      <c r="K92" s="18" t="s">
        <v>68</v>
      </c>
    </row>
    <row r="93" spans="1:11" s="12" customFormat="1" ht="96">
      <c r="A93" s="98"/>
      <c r="B93" s="27"/>
      <c r="C93" s="18" t="s">
        <v>235</v>
      </c>
      <c r="D93" s="63" t="s">
        <v>47</v>
      </c>
      <c r="E93" s="55">
        <v>51900</v>
      </c>
      <c r="F93" s="56" t="s">
        <v>46</v>
      </c>
      <c r="G93" s="20" t="s">
        <v>30</v>
      </c>
      <c r="H93" s="20" t="s">
        <v>30</v>
      </c>
      <c r="I93" s="20" t="s">
        <v>30</v>
      </c>
      <c r="J93" s="20" t="s">
        <v>30</v>
      </c>
      <c r="K93" s="18" t="s">
        <v>68</v>
      </c>
    </row>
    <row r="94" spans="1:11" s="25" customFormat="1" ht="72">
      <c r="A94" s="117"/>
      <c r="B94" s="27"/>
      <c r="C94" s="80" t="s">
        <v>25</v>
      </c>
      <c r="D94" s="101"/>
      <c r="E94" s="82">
        <f>SUM(E95:E101)</f>
        <v>66958900</v>
      </c>
      <c r="F94" s="100"/>
      <c r="G94" s="80"/>
      <c r="H94" s="80"/>
      <c r="I94" s="80"/>
      <c r="J94" s="80"/>
      <c r="K94" s="85" t="s">
        <v>129</v>
      </c>
    </row>
    <row r="95" spans="1:11" s="12" customFormat="1" ht="96">
      <c r="A95" s="98"/>
      <c r="B95" s="120"/>
      <c r="C95" s="18" t="s">
        <v>243</v>
      </c>
      <c r="D95" s="63" t="s">
        <v>242</v>
      </c>
      <c r="E95" s="55">
        <v>24400000</v>
      </c>
      <c r="F95" s="121" t="s">
        <v>164</v>
      </c>
      <c r="G95" s="56"/>
      <c r="H95" s="56"/>
      <c r="I95" s="95"/>
      <c r="J95" s="95"/>
      <c r="K95" s="18" t="s">
        <v>45</v>
      </c>
    </row>
    <row r="96" spans="1:11" s="12" customFormat="1" ht="72">
      <c r="A96" s="98"/>
      <c r="B96" s="120"/>
      <c r="C96" s="18" t="s">
        <v>244</v>
      </c>
      <c r="D96" s="63" t="s">
        <v>106</v>
      </c>
      <c r="E96" s="55">
        <v>7416500</v>
      </c>
      <c r="F96" s="121" t="s">
        <v>165</v>
      </c>
      <c r="G96" s="56"/>
      <c r="H96" s="56"/>
      <c r="I96" s="95"/>
      <c r="J96" s="95"/>
      <c r="K96" s="18" t="s">
        <v>166</v>
      </c>
    </row>
    <row r="97" spans="1:11" s="12" customFormat="1" ht="48">
      <c r="A97" s="98"/>
      <c r="B97" s="120"/>
      <c r="C97" s="18" t="s">
        <v>237</v>
      </c>
      <c r="D97" s="63" t="s">
        <v>162</v>
      </c>
      <c r="E97" s="55">
        <v>35000000</v>
      </c>
      <c r="F97" s="121" t="s">
        <v>164</v>
      </c>
      <c r="G97" s="56"/>
      <c r="H97" s="56"/>
      <c r="I97" s="95"/>
      <c r="J97" s="95"/>
      <c r="K97" s="18" t="s">
        <v>45</v>
      </c>
    </row>
    <row r="98" spans="1:11" s="12" customFormat="1" ht="27.75" customHeight="1">
      <c r="A98" s="98"/>
      <c r="B98" s="120"/>
      <c r="C98" s="18" t="s">
        <v>238</v>
      </c>
      <c r="D98" s="63"/>
      <c r="E98" s="55">
        <v>142400</v>
      </c>
      <c r="F98" s="56" t="s">
        <v>44</v>
      </c>
      <c r="G98" s="95"/>
      <c r="H98" s="56" t="s">
        <v>30</v>
      </c>
      <c r="I98" s="95"/>
      <c r="J98" s="95"/>
      <c r="K98" s="18" t="s">
        <v>69</v>
      </c>
    </row>
    <row r="99" spans="1:11" s="12" customFormat="1" ht="95.25" customHeight="1">
      <c r="A99" s="98"/>
      <c r="B99" s="120"/>
      <c r="C99" s="18" t="s">
        <v>239</v>
      </c>
      <c r="D99" s="63"/>
      <c r="E99" s="55">
        <v>0</v>
      </c>
      <c r="F99" s="56" t="s">
        <v>82</v>
      </c>
      <c r="G99" s="56" t="s">
        <v>30</v>
      </c>
      <c r="H99" s="56" t="s">
        <v>30</v>
      </c>
      <c r="I99" s="56" t="s">
        <v>30</v>
      </c>
      <c r="J99" s="56" t="s">
        <v>30</v>
      </c>
      <c r="K99" s="18" t="s">
        <v>70</v>
      </c>
    </row>
    <row r="100" spans="1:11" s="12" customFormat="1" ht="48">
      <c r="A100" s="98"/>
      <c r="B100" s="120"/>
      <c r="C100" s="18" t="s">
        <v>240</v>
      </c>
      <c r="D100" s="63"/>
      <c r="E100" s="97" t="s">
        <v>163</v>
      </c>
      <c r="F100" s="56" t="s">
        <v>44</v>
      </c>
      <c r="G100" s="56" t="s">
        <v>30</v>
      </c>
      <c r="H100" s="56" t="s">
        <v>30</v>
      </c>
      <c r="I100" s="95"/>
      <c r="J100" s="95"/>
      <c r="K100" s="18" t="s">
        <v>69</v>
      </c>
    </row>
    <row r="101" spans="1:11" s="12" customFormat="1" ht="72">
      <c r="A101" s="98"/>
      <c r="B101" s="120"/>
      <c r="C101" s="18" t="s">
        <v>241</v>
      </c>
      <c r="D101" s="63"/>
      <c r="E101" s="55">
        <v>0</v>
      </c>
      <c r="F101" s="121" t="s">
        <v>49</v>
      </c>
      <c r="G101" s="56" t="s">
        <v>30</v>
      </c>
      <c r="H101" s="56" t="s">
        <v>30</v>
      </c>
      <c r="I101" s="95"/>
      <c r="J101" s="95"/>
      <c r="K101" s="18" t="s">
        <v>71</v>
      </c>
    </row>
    <row r="102" spans="1:11" s="25" customFormat="1" ht="72">
      <c r="A102" s="122"/>
      <c r="B102" s="122"/>
      <c r="C102" s="80" t="s">
        <v>26</v>
      </c>
      <c r="D102" s="82"/>
      <c r="E102" s="82">
        <f>E106+E107+E104+E105+E103</f>
        <v>530618000</v>
      </c>
      <c r="F102" s="80"/>
      <c r="G102" s="80"/>
      <c r="H102" s="80"/>
      <c r="I102" s="80"/>
      <c r="J102" s="80"/>
      <c r="K102" s="85" t="s">
        <v>129</v>
      </c>
    </row>
    <row r="103" spans="1:11" s="12" customFormat="1" ht="48" customHeight="1">
      <c r="A103" s="98"/>
      <c r="B103" s="120"/>
      <c r="C103" s="18" t="s">
        <v>247</v>
      </c>
      <c r="D103" s="63" t="s">
        <v>169</v>
      </c>
      <c r="E103" s="55">
        <v>190000000</v>
      </c>
      <c r="F103" s="121" t="s">
        <v>167</v>
      </c>
      <c r="G103" s="95"/>
      <c r="H103" s="56"/>
      <c r="I103" s="56"/>
      <c r="J103" s="56"/>
      <c r="K103" s="18" t="s">
        <v>45</v>
      </c>
    </row>
    <row r="104" spans="1:11" s="12" customFormat="1" ht="73.5" customHeight="1">
      <c r="A104" s="98"/>
      <c r="B104" s="120"/>
      <c r="C104" s="18" t="s">
        <v>248</v>
      </c>
      <c r="D104" s="63" t="s">
        <v>245</v>
      </c>
      <c r="E104" s="55">
        <v>112388000</v>
      </c>
      <c r="F104" s="121" t="s">
        <v>167</v>
      </c>
      <c r="G104" s="95"/>
      <c r="H104" s="56"/>
      <c r="I104" s="56"/>
      <c r="J104" s="56"/>
      <c r="K104" s="18" t="s">
        <v>45</v>
      </c>
    </row>
    <row r="105" spans="1:11" s="12" customFormat="1" ht="98.25" customHeight="1">
      <c r="A105" s="98"/>
      <c r="B105" s="120"/>
      <c r="C105" s="18" t="s">
        <v>249</v>
      </c>
      <c r="D105" s="63" t="s">
        <v>246</v>
      </c>
      <c r="E105" s="55">
        <v>221830000</v>
      </c>
      <c r="F105" s="121" t="s">
        <v>168</v>
      </c>
      <c r="G105" s="95"/>
      <c r="H105" s="56"/>
      <c r="I105" s="56"/>
      <c r="J105" s="56"/>
      <c r="K105" s="18" t="s">
        <v>166</v>
      </c>
    </row>
    <row r="106" spans="1:11" s="12" customFormat="1" ht="120" customHeight="1">
      <c r="A106" s="98"/>
      <c r="B106" s="120"/>
      <c r="C106" s="18" t="s">
        <v>250</v>
      </c>
      <c r="D106" s="63"/>
      <c r="E106" s="55">
        <v>3200000</v>
      </c>
      <c r="F106" s="56" t="s">
        <v>14</v>
      </c>
      <c r="G106" s="95"/>
      <c r="H106" s="56" t="s">
        <v>30</v>
      </c>
      <c r="I106" s="56" t="s">
        <v>30</v>
      </c>
      <c r="J106" s="56" t="s">
        <v>30</v>
      </c>
      <c r="K106" s="18" t="s">
        <v>45</v>
      </c>
    </row>
    <row r="107" spans="1:11" s="12" customFormat="1" ht="120.75" customHeight="1">
      <c r="A107" s="98"/>
      <c r="B107" s="120"/>
      <c r="C107" s="18" t="s">
        <v>251</v>
      </c>
      <c r="D107" s="63"/>
      <c r="E107" s="55">
        <v>3200000</v>
      </c>
      <c r="F107" s="56" t="s">
        <v>14</v>
      </c>
      <c r="G107" s="95"/>
      <c r="H107" s="56" t="s">
        <v>30</v>
      </c>
      <c r="I107" s="56" t="s">
        <v>30</v>
      </c>
      <c r="J107" s="56" t="s">
        <v>30</v>
      </c>
      <c r="K107" s="18" t="s">
        <v>45</v>
      </c>
    </row>
    <row r="108" spans="1:11" ht="24">
      <c r="A108" s="100">
        <v>4</v>
      </c>
      <c r="B108" s="80" t="s">
        <v>13</v>
      </c>
      <c r="C108" s="104"/>
      <c r="D108" s="115"/>
      <c r="E108" s="82">
        <f>E109+E114+E117</f>
        <v>27018500</v>
      </c>
      <c r="F108" s="123"/>
      <c r="G108" s="104"/>
      <c r="H108" s="104"/>
      <c r="I108" s="104"/>
      <c r="J108" s="104"/>
      <c r="K108" s="124"/>
    </row>
    <row r="109" spans="1:11" s="23" customFormat="1" ht="78.75" customHeight="1">
      <c r="A109" s="125"/>
      <c r="B109" s="126" t="s">
        <v>252</v>
      </c>
      <c r="C109" s="80" t="s">
        <v>27</v>
      </c>
      <c r="D109" s="81"/>
      <c r="E109" s="82">
        <f>E110+E111+E113+E112</f>
        <v>21836000</v>
      </c>
      <c r="F109" s="83"/>
      <c r="G109" s="84"/>
      <c r="H109" s="84"/>
      <c r="I109" s="84"/>
      <c r="J109" s="84"/>
      <c r="K109" s="85" t="s">
        <v>130</v>
      </c>
    </row>
    <row r="110" spans="1:11" s="7" customFormat="1" ht="71.25" customHeight="1">
      <c r="A110" s="98"/>
      <c r="B110" s="127"/>
      <c r="C110" s="15" t="s">
        <v>254</v>
      </c>
      <c r="D110" s="10" t="s">
        <v>162</v>
      </c>
      <c r="E110" s="57">
        <v>16551900</v>
      </c>
      <c r="F110" s="19" t="s">
        <v>121</v>
      </c>
      <c r="G110" s="56"/>
      <c r="H110" s="56"/>
      <c r="I110" s="56"/>
      <c r="J110" s="56"/>
      <c r="K110" s="18" t="s">
        <v>72</v>
      </c>
    </row>
    <row r="111" spans="1:11" s="7" customFormat="1" ht="96">
      <c r="A111" s="58"/>
      <c r="B111" s="54" t="s">
        <v>170</v>
      </c>
      <c r="C111" s="15" t="s">
        <v>253</v>
      </c>
      <c r="D111" s="10" t="s">
        <v>97</v>
      </c>
      <c r="E111" s="57">
        <v>4800000</v>
      </c>
      <c r="F111" s="19" t="s">
        <v>98</v>
      </c>
      <c r="G111" s="56" t="s">
        <v>30</v>
      </c>
      <c r="H111" s="56" t="s">
        <v>30</v>
      </c>
      <c r="I111" s="56" t="s">
        <v>30</v>
      </c>
      <c r="J111" s="56" t="s">
        <v>30</v>
      </c>
      <c r="K111" s="15" t="s">
        <v>124</v>
      </c>
    </row>
    <row r="112" spans="1:11" s="7" customFormat="1" ht="72">
      <c r="A112" s="58"/>
      <c r="B112" s="54"/>
      <c r="C112" s="18" t="s">
        <v>255</v>
      </c>
      <c r="D112" s="63" t="s">
        <v>117</v>
      </c>
      <c r="E112" s="55">
        <v>434200</v>
      </c>
      <c r="F112" s="56" t="s">
        <v>14</v>
      </c>
      <c r="G112" s="56" t="s">
        <v>30</v>
      </c>
      <c r="H112" s="56" t="s">
        <v>30</v>
      </c>
      <c r="I112" s="56" t="s">
        <v>30</v>
      </c>
      <c r="J112" s="56" t="s">
        <v>30</v>
      </c>
      <c r="K112" s="18" t="s">
        <v>72</v>
      </c>
    </row>
    <row r="113" spans="1:11" s="7" customFormat="1" ht="120">
      <c r="A113" s="58"/>
      <c r="B113" s="54"/>
      <c r="C113" s="15" t="s">
        <v>256</v>
      </c>
      <c r="D113" s="10"/>
      <c r="E113" s="57">
        <v>49900</v>
      </c>
      <c r="F113" s="19" t="s">
        <v>121</v>
      </c>
      <c r="G113" s="56" t="s">
        <v>30</v>
      </c>
      <c r="H113" s="56" t="s">
        <v>30</v>
      </c>
      <c r="I113" s="56"/>
      <c r="J113" s="56"/>
      <c r="K113" s="18" t="s">
        <v>72</v>
      </c>
    </row>
    <row r="114" spans="1:11" s="23" customFormat="1" ht="48">
      <c r="A114" s="76"/>
      <c r="B114" s="54"/>
      <c r="C114" s="80" t="s">
        <v>28</v>
      </c>
      <c r="D114" s="81"/>
      <c r="E114" s="82">
        <f>E115+E116</f>
        <v>361400</v>
      </c>
      <c r="F114" s="83"/>
      <c r="G114" s="84"/>
      <c r="H114" s="84"/>
      <c r="I114" s="84"/>
      <c r="J114" s="84"/>
      <c r="K114" s="85" t="s">
        <v>132</v>
      </c>
    </row>
    <row r="115" spans="1:11" s="7" customFormat="1" ht="97.5" customHeight="1">
      <c r="A115" s="58"/>
      <c r="B115" s="54"/>
      <c r="C115" s="15" t="s">
        <v>75</v>
      </c>
      <c r="D115" s="10" t="s">
        <v>76</v>
      </c>
      <c r="E115" s="57">
        <v>343400</v>
      </c>
      <c r="F115" s="20" t="s">
        <v>14</v>
      </c>
      <c r="G115" s="56" t="s">
        <v>30</v>
      </c>
      <c r="H115" s="56" t="s">
        <v>30</v>
      </c>
      <c r="I115" s="56" t="s">
        <v>30</v>
      </c>
      <c r="J115" s="56" t="s">
        <v>30</v>
      </c>
      <c r="K115" s="15" t="s">
        <v>73</v>
      </c>
    </row>
    <row r="116" spans="1:11" s="7" customFormat="1" ht="47.25" customHeight="1">
      <c r="A116" s="58"/>
      <c r="B116" s="54"/>
      <c r="C116" s="15" t="s">
        <v>161</v>
      </c>
      <c r="D116" s="10"/>
      <c r="E116" s="57">
        <v>18000</v>
      </c>
      <c r="F116" s="60" t="s">
        <v>122</v>
      </c>
      <c r="G116" s="56"/>
      <c r="H116" s="56" t="s">
        <v>30</v>
      </c>
      <c r="I116" s="56" t="s">
        <v>30</v>
      </c>
      <c r="J116" s="56" t="s">
        <v>30</v>
      </c>
      <c r="K116" s="15" t="s">
        <v>59</v>
      </c>
    </row>
    <row r="117" spans="1:11" s="7" customFormat="1" ht="23.25" customHeight="1">
      <c r="A117" s="58"/>
      <c r="B117" s="54"/>
      <c r="C117" s="68" t="s">
        <v>29</v>
      </c>
      <c r="D117" s="69"/>
      <c r="E117" s="70">
        <f>E118+E119+E120+E121</f>
        <v>4821100</v>
      </c>
      <c r="F117" s="71"/>
      <c r="G117" s="72"/>
      <c r="H117" s="72"/>
      <c r="I117" s="72"/>
      <c r="J117" s="72"/>
      <c r="K117" s="128"/>
    </row>
    <row r="118" spans="1:11" s="7" customFormat="1" ht="72">
      <c r="A118" s="58"/>
      <c r="B118" s="129"/>
      <c r="C118" s="15" t="s">
        <v>50</v>
      </c>
      <c r="D118" s="14" t="s">
        <v>158</v>
      </c>
      <c r="E118" s="57">
        <v>1212040</v>
      </c>
      <c r="F118" s="20" t="s">
        <v>51</v>
      </c>
      <c r="G118" s="56" t="s">
        <v>30</v>
      </c>
      <c r="H118" s="56" t="s">
        <v>30</v>
      </c>
      <c r="I118" s="56" t="s">
        <v>30</v>
      </c>
      <c r="J118" s="56" t="s">
        <v>30</v>
      </c>
      <c r="K118" s="15" t="s">
        <v>74</v>
      </c>
    </row>
    <row r="119" spans="1:11" s="7" customFormat="1" ht="72">
      <c r="A119" s="58"/>
      <c r="B119" s="65"/>
      <c r="C119" s="130" t="s">
        <v>52</v>
      </c>
      <c r="D119" s="10" t="s">
        <v>159</v>
      </c>
      <c r="E119" s="57">
        <v>170700</v>
      </c>
      <c r="F119" s="20" t="s">
        <v>51</v>
      </c>
      <c r="G119" s="56" t="s">
        <v>30</v>
      </c>
      <c r="H119" s="56" t="s">
        <v>30</v>
      </c>
      <c r="I119" s="56" t="s">
        <v>30</v>
      </c>
      <c r="J119" s="56" t="s">
        <v>30</v>
      </c>
      <c r="K119" s="15" t="s">
        <v>74</v>
      </c>
    </row>
    <row r="120" spans="1:11" s="7" customFormat="1" ht="71.25" customHeight="1">
      <c r="A120" s="131"/>
      <c r="B120" s="65"/>
      <c r="C120" s="130" t="s">
        <v>53</v>
      </c>
      <c r="D120" s="14" t="s">
        <v>160</v>
      </c>
      <c r="E120" s="57">
        <v>558360</v>
      </c>
      <c r="F120" s="20" t="s">
        <v>51</v>
      </c>
      <c r="G120" s="56" t="s">
        <v>30</v>
      </c>
      <c r="H120" s="56" t="s">
        <v>30</v>
      </c>
      <c r="I120" s="56" t="s">
        <v>30</v>
      </c>
      <c r="J120" s="65"/>
      <c r="K120" s="15" t="s">
        <v>74</v>
      </c>
    </row>
    <row r="121" spans="1:11" s="7" customFormat="1" ht="99.75" customHeight="1">
      <c r="A121" s="132"/>
      <c r="B121" s="133"/>
      <c r="C121" s="15" t="s">
        <v>103</v>
      </c>
      <c r="D121" s="10"/>
      <c r="E121" s="57">
        <v>2880000</v>
      </c>
      <c r="F121" s="19" t="s">
        <v>54</v>
      </c>
      <c r="G121" s="56" t="s">
        <v>30</v>
      </c>
      <c r="H121" s="56" t="s">
        <v>30</v>
      </c>
      <c r="I121" s="56" t="s">
        <v>30</v>
      </c>
      <c r="J121" s="56" t="s">
        <v>30</v>
      </c>
      <c r="K121" s="15" t="s">
        <v>55</v>
      </c>
    </row>
    <row r="122" spans="1:11" ht="33.75" customHeight="1">
      <c r="A122" s="134" t="s">
        <v>123</v>
      </c>
      <c r="B122" s="134"/>
      <c r="C122" s="134"/>
      <c r="D122" s="134"/>
      <c r="E122" s="135">
        <f>E108+E83+E70+E5</f>
        <v>829654985</v>
      </c>
      <c r="F122" s="136"/>
      <c r="G122" s="136"/>
      <c r="H122" s="136"/>
      <c r="I122" s="136"/>
      <c r="J122" s="136"/>
      <c r="K122" s="136"/>
    </row>
    <row r="124" ht="24">
      <c r="B124" s="1" t="s">
        <v>257</v>
      </c>
    </row>
    <row r="125" ht="24">
      <c r="B125" s="1" t="s">
        <v>258</v>
      </c>
    </row>
  </sheetData>
  <sheetProtection/>
  <mergeCells count="14">
    <mergeCell ref="A1:K1"/>
    <mergeCell ref="A2:K2"/>
    <mergeCell ref="A3:A4"/>
    <mergeCell ref="B3:B4"/>
    <mergeCell ref="C3:C4"/>
    <mergeCell ref="D3:D4"/>
    <mergeCell ref="E3:E4"/>
    <mergeCell ref="F3:F4"/>
    <mergeCell ref="G3:J3"/>
    <mergeCell ref="K3:K4"/>
    <mergeCell ref="A122:D122"/>
    <mergeCell ref="B71:B72"/>
    <mergeCell ref="B109:B110"/>
    <mergeCell ref="B85:B87"/>
  </mergeCells>
  <printOptions/>
  <pageMargins left="0.48" right="0" top="0.2755905511811024" bottom="0.1968503937007874" header="0" footer="0"/>
  <pageSetup orientation="landscape" paperSize="9" scale="80" r:id="rId1"/>
  <headerFooter>
    <oddFooter>&amp;CPage &amp;P of &amp;N</oddFooter>
  </headerFooter>
  <rowBreaks count="8" manualBreakCount="8">
    <brk id="15" max="10" man="1"/>
    <brk id="33" max="10" man="1"/>
    <brk id="52" max="10" man="1"/>
    <brk id="72" max="10" man="1"/>
    <brk id="82" max="10" man="1"/>
    <brk id="94" max="10" man="1"/>
    <brk id="103" max="10" man="1"/>
    <brk id="11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2021-02-05T08:54:05Z</dcterms:modified>
  <cp:category/>
  <cp:version/>
  <cp:contentType/>
  <cp:contentStatus/>
</cp:coreProperties>
</file>